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bf-shares.bf1.uni-lj.si\Raziskovalni_projekti$\ARRS_Raziskovalna oprema\Poročanje o uporabi raziskovalne opreme\"/>
    </mc:Choice>
  </mc:AlternateContent>
  <xr:revisionPtr revIDLastSave="0" documentId="14_{EBF26C70-7559-4E2B-A294-03D2C96DEDB7}" xr6:coauthVersionLast="36" xr6:coauthVersionMax="36" xr10:uidLastSave="{00000000-0000-0000-0000-000000000000}"/>
  <bookViews>
    <workbookView xWindow="0" yWindow="0" windowWidth="28800" windowHeight="11565" xr2:uid="{F8E2172F-764B-41EF-B2DE-C04DAB0D24B3}"/>
  </bookViews>
  <sheets>
    <sheet name="List1" sheetId="1" r:id="rId1"/>
    <sheet name="Pojasnila k obrazcu" sheetId="2" r:id="rId2"/>
    <sheet name="Klasifikacija - Uni-Leeds" sheetId="3" r:id="rId3"/>
    <sheet name="Klasifikacij MERIL" sheetId="4" r:id="rId4"/>
    <sheet name="Skrbniki  RP" sheetId="5" r:id="rId5"/>
  </sheets>
  <externalReferences>
    <externalReference r:id="rId6"/>
  </externalReferences>
  <definedNames>
    <definedName name="_xlnm._FilterDatabase" localSheetId="0" hidden="1">List1!$A$8:$WXF$118</definedName>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1" l="1"/>
  <c r="AF43" i="1"/>
  <c r="V43" i="1" s="1"/>
  <c r="AF77" i="1"/>
  <c r="V77" i="1" s="1"/>
  <c r="U77" i="1"/>
  <c r="Q77" i="1"/>
  <c r="V38" i="1"/>
  <c r="U38" i="1"/>
  <c r="Q38" i="1"/>
  <c r="V36" i="1"/>
  <c r="U36" i="1"/>
  <c r="Q36" i="1"/>
  <c r="V31" i="1"/>
  <c r="Q31" i="1"/>
  <c r="U31" i="1"/>
  <c r="Q43" i="1"/>
  <c r="U43" i="1"/>
  <c r="U34" i="1"/>
  <c r="U91" i="1"/>
  <c r="U26" i="1"/>
  <c r="AF95" i="1"/>
  <c r="V95" i="1" s="1"/>
  <c r="AF82" i="1"/>
  <c r="V82" i="1" s="1"/>
  <c r="AF76" i="1"/>
  <c r="V76" i="1" s="1"/>
  <c r="AF46" i="1"/>
  <c r="V46" i="1" s="1"/>
  <c r="AF42" i="1"/>
  <c r="V42" i="1" s="1"/>
  <c r="AF41" i="1"/>
  <c r="V41" i="1" s="1"/>
  <c r="AF40" i="1"/>
  <c r="V40" i="1" s="1"/>
  <c r="AF30" i="1"/>
  <c r="V30" i="1" s="1"/>
  <c r="AF29" i="1"/>
  <c r="V29" i="1" s="1"/>
  <c r="AF28" i="1"/>
  <c r="V28" i="1" s="1"/>
  <c r="AF27" i="1"/>
  <c r="V27" i="1" s="1"/>
  <c r="U95" i="1"/>
  <c r="U82" i="1"/>
  <c r="Q42" i="1"/>
  <c r="U40" i="1"/>
  <c r="Q29" i="1"/>
  <c r="U27" i="1"/>
  <c r="Q95" i="1"/>
  <c r="Q82" i="1"/>
  <c r="Q76" i="1"/>
  <c r="Q46" i="1"/>
  <c r="Q40" i="1"/>
  <c r="Q28" i="1"/>
  <c r="Q27" i="1"/>
  <c r="Q92" i="1" l="1"/>
  <c r="U92" i="1"/>
  <c r="U78" i="1"/>
  <c r="U35" i="1"/>
  <c r="U110" i="1"/>
  <c r="U76" i="1" l="1"/>
  <c r="R72" i="1"/>
  <c r="U72" i="1" s="1"/>
  <c r="U54" i="1"/>
  <c r="U50" i="1"/>
  <c r="U46" i="1"/>
  <c r="R45" i="1"/>
  <c r="U42" i="1"/>
  <c r="R41" i="1"/>
  <c r="R34" i="1"/>
  <c r="R30" i="1"/>
  <c r="U29" i="1"/>
  <c r="U28" i="1"/>
  <c r="U45" i="1" l="1"/>
  <c r="Q45" i="1"/>
  <c r="U30" i="1"/>
  <c r="Q30" i="1"/>
  <c r="U41" i="1"/>
  <c r="Q41" i="1"/>
</calcChain>
</file>

<file path=xl/sharedStrings.xml><?xml version="1.0" encoding="utf-8"?>
<sst xmlns="http://schemas.openxmlformats.org/spreadsheetml/2006/main" count="3194" uniqueCount="1834">
  <si>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</si>
  <si>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</si>
  <si>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</si>
  <si>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</si>
  <si>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</si>
  <si>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</si>
  <si>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Šifra
PS / IS
(za P-14 in 
naprej)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</si>
  <si>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</si>
  <si>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</si>
  <si>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</si>
  <si>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</si>
  <si>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</si>
  <si>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</si>
  <si>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</si>
  <si>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</si>
  <si>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</si>
  <si>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</si>
  <si>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</si>
  <si>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</si>
  <si>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</si>
  <si>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</si>
  <si>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</si>
  <si>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</si>
  <si>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</si>
  <si>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</si>
  <si>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</si>
  <si>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</si>
  <si>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</si>
  <si>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</si>
  <si>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</si>
  <si>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</si>
  <si>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</si>
  <si>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</si>
  <si>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</si>
  <si>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</si>
  <si>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</si>
  <si>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</si>
  <si>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</si>
  <si>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</si>
  <si>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</si>
  <si>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</si>
  <si>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</si>
  <si>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</si>
  <si>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</si>
  <si>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</si>
  <si>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0510</t>
  </si>
  <si>
    <t>UL BF</t>
  </si>
  <si>
    <t>P4-0077</t>
  </si>
  <si>
    <t>Tjaša Cesar</t>
  </si>
  <si>
    <t>50811</t>
  </si>
  <si>
    <t>Oprema za proteomiko I., sestoji se iz naslednjih aparatov: aparatura za izoelektrično fokusiranje (1-D) IPGPhor 3, elektroforetske aparature (2-D) SE600 Ruby in DALTsix, čitalci gelov ImageScanner (vidna barvila), DIGE Imager (fluorescentna barvila), vodna kopel s črpalko za kroženje vode MultiTemp III, programska oprema za analizo slike ImageMaster Platinum in Decyder</t>
  </si>
  <si>
    <t xml:space="preserve">Proteomics equipment I.:isoelectric focusing system (1-D) IPGPhor3, electrophoresis equipment (2-D) SE600 Ruby and DALTsix, gel scanners ImageScanner (visible dyes), DIGE Imager (fluorescent dyes), water bath with pump for water circulation MultiTemp III, software for image analysis ImageMaster Platinum and Decyder
</t>
  </si>
  <si>
    <t>Paket 13</t>
  </si>
  <si>
    <t>Okvirna letna zasedenost opreme je 60%, uporaba možna po predhodnem dogovoru, najem opreme po predhodnem dogovoru.</t>
  </si>
  <si>
    <t xml:space="preserve">Yearly occupancy of equipment is approximately 60%, use and hire of equipment is possible based on the agreement of both parties. </t>
  </si>
  <si>
    <t>Izolektrično fokusiranje, 1D in 2D elektroforeze, zajem slike gelov, analiza slike gelov, zajem fluorescentnih Southern blotov.</t>
  </si>
  <si>
    <t>Isolectric focusing, 1D and 2D gel electrophoresis, image acquring, image analysis, fluorescent Southern blot acquring.</t>
  </si>
  <si>
    <t>https://www.bf.uni-lj.si/sl/raziskave/raziskovalna-oprema/</t>
  </si>
  <si>
    <t>Jernej Jakše, Nataša Štajner, Jana Murovec, Luthar Zlata, Katarina Rudolf Pilih, Sabina Berne, Helena Volk, Ester Stajič, Taja Jeseničnik, Vanja Miljanić</t>
  </si>
  <si>
    <t>104</t>
  </si>
  <si>
    <t>P4-0085</t>
  </si>
  <si>
    <t>Marjetka Suhadolc</t>
  </si>
  <si>
    <t>Oprema za proučevnje dinamike dušika in razgradnje pesticidov v tleh</t>
  </si>
  <si>
    <t>Equipment for studying nitrogen dynamic and pesticide degradation in soil</t>
  </si>
  <si>
    <t>Paket 12</t>
  </si>
  <si>
    <t>Oprema je dostopna drugim uporabnikom. Čas uporabe je usklajen v pogovoru z "skrbnikom" opreme M. Suhadolc, Katedra za pedologijo.</t>
  </si>
  <si>
    <t xml:space="preserve">Equipment is available to other users. Time adjustments are made by personal communication with M. Suhadolc, Chair of soil science.  </t>
  </si>
  <si>
    <t xml:space="preserve">Osnovna oprema za preučevanje genov in mikrobnih združb, ki sodelujejo v mikrobno pogojenih procesih v tleh, npr. transformacije dušika in razgradnje pesticidov.  </t>
  </si>
  <si>
    <t>Basic equipment for studying genes and microbial communities in microbial mediated processes in soils, like nitrogen transformations and pesticide degradation.</t>
  </si>
  <si>
    <t xml:space="preserve">3403666    3403664     3403663     3403662    3403661    3403658     3403657   </t>
  </si>
  <si>
    <t>Suhadolc</t>
  </si>
  <si>
    <t>L4-9315</t>
  </si>
  <si>
    <t>113</t>
  </si>
  <si>
    <t>Helena Šircelj</t>
  </si>
  <si>
    <t>Sistem tekočinske kromatografije visoke ločljivosti (HPLC sistem)</t>
  </si>
  <si>
    <t>High Performance Liquid Chromatography</t>
  </si>
  <si>
    <t>Telefonsko ali po internetu preko skrbnika opreme</t>
  </si>
  <si>
    <t xml:space="preserve">Telephone or  internet contact to apparatus keeper. </t>
  </si>
  <si>
    <t>Aparatura je primerna za analizo rastlinskih metabolitov kot so npr. fotosintezna barvila, askorbinska kislina, fenilpropanoidi (PDA detektor)</t>
  </si>
  <si>
    <t>The apparatus is suitable for analyses of methabolites such as  photosynthetic pigments, ascorbic acid, phenil-propanoids (PDA detector)</t>
  </si>
  <si>
    <t>102</t>
  </si>
  <si>
    <t>P4-0013</t>
  </si>
  <si>
    <t>Robert Veberič</t>
  </si>
  <si>
    <t>06404</t>
  </si>
  <si>
    <t>Tekočinski kromatograf visoke ločljivosti z masnim spektrometrom (HPLC/MS)</t>
  </si>
  <si>
    <t>HPLC-MS</t>
  </si>
  <si>
    <t>oprema je namenjena raziskavam v programski skupini Hortikultura P4-0013</t>
  </si>
  <si>
    <t>the equpment is for research purpose of program group Horticulture P4-0013</t>
  </si>
  <si>
    <t>analiza rastlinskih vzorcev</t>
  </si>
  <si>
    <t>plant samples analysis</t>
  </si>
  <si>
    <t>32,38</t>
  </si>
  <si>
    <t>16,97</t>
  </si>
  <si>
    <t>15,41</t>
  </si>
  <si>
    <t>19,41</t>
  </si>
  <si>
    <t>37,52</t>
  </si>
  <si>
    <t>Robert Veberrič</t>
  </si>
  <si>
    <t>Dominik Vodnik</t>
  </si>
  <si>
    <t>08259</t>
  </si>
  <si>
    <t>Oprema za merjenje tokov ogljikovega dioksida (CO2)</t>
  </si>
  <si>
    <r>
      <t>Soil gas (CO</t>
    </r>
    <r>
      <rPr>
        <vertAlign val="subscript"/>
        <sz val="10"/>
        <rFont val="Arial"/>
        <family val="2"/>
      </rPr>
      <t>2</t>
    </r>
    <r>
      <rPr>
        <sz val="10"/>
        <rFont val="Arial"/>
        <family val="2"/>
      </rPr>
      <t xml:space="preserve">) flux sxtem </t>
    </r>
  </si>
  <si>
    <t>Paket 17</t>
  </si>
  <si>
    <t>Kontinuirane avtomatizirane meritve dihanja tal.</t>
  </si>
  <si>
    <t>Continuous automated soil respiration measurements</t>
  </si>
  <si>
    <t>3406853, 3406851</t>
  </si>
  <si>
    <t>Klemen Eler</t>
  </si>
  <si>
    <t>Marina Pintar</t>
  </si>
  <si>
    <t>10024</t>
  </si>
  <si>
    <t>Merilniki volumske  vsebnosti vode , temperature in elektroprevodnosti v tleh, Hydra probes</t>
  </si>
  <si>
    <t>Soil water content, temperature and soil electrical conductivity probes, Hydra probes</t>
  </si>
  <si>
    <t>Zasedenost opreme je 100%.</t>
  </si>
  <si>
    <t xml:space="preserve">Occupancy of equipment is 100%. </t>
  </si>
  <si>
    <t>Merjenje vsebnosti vode v tleh, temperature, električne prevodnsoti. Vsebnost vode na osnovi merjenja dielektrične konstamte</t>
  </si>
  <si>
    <t>Measurements of soil water content, temperature and electrical conductivity. Soil water content is measured based on dielectric constant.</t>
  </si>
  <si>
    <t>J2-8162</t>
  </si>
  <si>
    <t>Masni spektrometer z ionsko pastjo in HPLC sistemom</t>
  </si>
  <si>
    <t>oprema je prvenstveno namenjena  raziskavam v programski skupini Hortikultura P4-0013</t>
  </si>
  <si>
    <t>the equpment is mainly for research purpose of program group Horticulture P4-0013</t>
  </si>
  <si>
    <t>kvalitativna analiza nizkomolekularnih organski snovi rastlinskega izvora</t>
  </si>
  <si>
    <t>qualitative identification of low-molecular organic compounds in plant materials</t>
  </si>
  <si>
    <t>31,07</t>
  </si>
  <si>
    <t>15,66</t>
  </si>
  <si>
    <t>35,83</t>
  </si>
  <si>
    <t>001</t>
  </si>
  <si>
    <t>Sklop opreme za podporo študijam rastlinske genomike in interakcij rastlina-patogen (kvantitativni PCR Quant Studio 5 Real Time, PCR naprava ProFlex PCR Termocikler, avtoklav MLS-3781L-PE, komora PCR (UV/PCR Cabinet UVT-B-AR), brezprašni komori Iskra PIO serije MC12-2, rastna komora IZR LO 600-S za tkivne kulture)</t>
  </si>
  <si>
    <t xml:space="preserve">Equipment set to support plant genomics and plant-pathogen interaction studies (quantitative PCR Quant Studio 5 Real Time, PCR cycler ProFlex PCR Termocikler, avtoclave MLS-3781L-PE, PCR cabinet (UV/PCR Cabinet UVT-B-AR), laminar flow cabinet Iskra PIO </t>
  </si>
  <si>
    <t>Paket 18</t>
  </si>
  <si>
    <t>Okvirna letna zasedenost opreme je 70%, uporaba možna po predhodnem dogovoru, najem opreme po predhodnem dogovoru.</t>
  </si>
  <si>
    <t xml:space="preserve">Yearly occupancy of equipment is approximately 70%, use and hire of equipment is possible based on the agreement of both parties. </t>
  </si>
  <si>
    <t>Kvantitativni PCR, end-point PCR, avtoklaviranje vzorcev, sterilno delo.</t>
  </si>
  <si>
    <t>Quantitative PCR, end-point PCR, autoclaving of samples, sterile work.</t>
  </si>
  <si>
    <t>3407004, 3407017, 3407084, 3407085, 3407055, 3407046, 3407047</t>
  </si>
  <si>
    <t>41</t>
  </si>
  <si>
    <t xml:space="preserve">H2020-EJP SOIL-862695 </t>
  </si>
  <si>
    <t>Helena Grčman</t>
  </si>
  <si>
    <t xml:space="preserve">V4-2022 ReC-Till </t>
  </si>
  <si>
    <t>Robert Veberic</t>
  </si>
  <si>
    <t>HPLC tekočinski kromatograf</t>
  </si>
  <si>
    <t>HPLC</t>
  </si>
  <si>
    <t>analize primarnih in sekundarnih rastlinskih metabolitov</t>
  </si>
  <si>
    <t>analyses of  primary and secondary plant metabolites</t>
  </si>
  <si>
    <t>18,28</t>
  </si>
  <si>
    <t>3,03</t>
  </si>
  <si>
    <t>15,25</t>
  </si>
  <si>
    <t>19,23</t>
  </si>
  <si>
    <t>44,5</t>
  </si>
  <si>
    <t>/</t>
  </si>
  <si>
    <t>P1-0184</t>
  </si>
  <si>
    <t>Rok Kostanjšek (Miloš Vittori)</t>
  </si>
  <si>
    <t>Vrstični elektronski mikroskop</t>
  </si>
  <si>
    <t>Field emission scanning electron microscope JSM-7500F</t>
  </si>
  <si>
    <t>Paket 14</t>
  </si>
  <si>
    <t>Oprema je dostopna zunanjim in notranjim uporabnikom po predhodnem dogovoru</t>
  </si>
  <si>
    <t>Beside the partners, the equipment is accesable to outer users based on prior agreement</t>
  </si>
  <si>
    <t>Visokoločljivostni vrstični elektronski mikroskop namenjen opazovajnu površin občutljivih bioloških in drugih materialov pri manjših pospeševalnih napetostin snopa elektronov</t>
  </si>
  <si>
    <t>High resolution field emission electron microscope for observation of surface of biological and other delicate materials at low energy beam of electrons</t>
  </si>
  <si>
    <t>55,27</t>
  </si>
  <si>
    <t>Kostanjšek Rok, Vittori Miloš, Ana Žuran</t>
  </si>
  <si>
    <t xml:space="preserve">FA9550-19-1-7005 </t>
  </si>
  <si>
    <t>Andrej Meglič, Gregor Belušič</t>
  </si>
  <si>
    <t>I0-0022</t>
  </si>
  <si>
    <t>Gregor Bajc</t>
  </si>
  <si>
    <t>Biacore X - Detektor površinske plazmonske resonance</t>
  </si>
  <si>
    <t>Biacore X</t>
  </si>
  <si>
    <t>Paket 11</t>
  </si>
  <si>
    <t xml:space="preserve">Oprema je dostopna zunanjim in notranjim uporabnikom po predhodni rezervaciji razpoložljivega časa. </t>
  </si>
  <si>
    <t xml:space="preserve">The equipment is available to internal and external users based on prior reservation of available time. </t>
  </si>
  <si>
    <t>Refraktometer X je zasnovan na elektro-kvantnooptični tehnologiji na osnovi površinske plazmonske resonance. Omogoča merjenje vezave različnih v realnem času (od nekaj sekund do nekaj minut), kar je edinstvena in izjemno hitra metoda za zasledovanje kinetike asociacije in disociacije ligandov brez predhodne kemijske modifikacije ligandov.</t>
  </si>
  <si>
    <t>This apparatus allow measurements of binding kinetics of various biological molecules in real time. It is based on surface plasmon resonance and uses sensor chips that allow capturing of practically any biological molecule.</t>
  </si>
  <si>
    <t>J1-8150</t>
  </si>
  <si>
    <t>P1-0207</t>
  </si>
  <si>
    <t>Refraktometer T100 (Biacore AB)</t>
  </si>
  <si>
    <t>Biacore T100</t>
  </si>
  <si>
    <t>Oprema je dostopna zunanjim in notranjim uporabnikom po predhodni rezervaciji razpoložljivega časa. Prednost pri uporabi imajo sicer predstavniki konzorcija, ki je bil ustanovljen za potrebe nakupa aparature.</t>
  </si>
  <si>
    <t>The equipment is available to internal and external users based on prior reservation of available time. The advantage is given to users from the consortium that was established upon the purchased of the equipment.</t>
  </si>
  <si>
    <t>Refraktometer T100 je zasnovan na najsodobnejši elektro-kvantnooptični tehnologiji, ki vključuje vir monokromatske svetlobe (laser), optični polarizator, poseben sistem, ki meri kot in intenziteto popolno odbite svetlobe na tankem kovinskem sloju (elementarno zlato) kot posledico spremembe lomnega količnika tik ob kovinskem sloju. Z ustrezno izbiro površin, ki se nanesejo na zlati čip, je mogoče meriti vezavo različni ligandov med seboj v realnem času (od nekaj sekund do nekaj minut), kar je edinstvena in izjemno hitra metoda za zasledovanje kinetike asociacije in disociacije ligandov brez predhodne kemijske modifikacije ligandov.</t>
  </si>
  <si>
    <t>P1-0017</t>
  </si>
  <si>
    <t>Janja Sluga</t>
  </si>
  <si>
    <t>MR 22.zezelj-Luka MR</t>
  </si>
  <si>
    <t>Luka Žeželj</t>
  </si>
  <si>
    <t>MR Popošek-Lara Larisa MR</t>
  </si>
  <si>
    <t>Lara L. Popošek</t>
  </si>
  <si>
    <t>pedagoško delo (laboratorijske vaje)</t>
  </si>
  <si>
    <t>Rok Kostanjšek (Urban Bogataj, Aleš Kladnik, Nada Žnidaršič)</t>
  </si>
  <si>
    <t>07737</t>
  </si>
  <si>
    <t>Fluorescentni in presevni svetlobni mikroskop s sistemom za analizo in 3-D rekonstrukcijo slike</t>
  </si>
  <si>
    <t>Axioimager Z.1 (Zeiss) with  Apotome</t>
  </si>
  <si>
    <t>Oprema je na razpolago vsem zunanjim uporabnikom (20%) na osnovi predhodnega dogovora in eventuelnega usposabljanja. Cena ure je določena s cenikom BF.</t>
  </si>
  <si>
    <t xml:space="preserve">The equipment is available for external users (20%) based on agreement of both parties. Price is determined by the current price list of BF </t>
  </si>
  <si>
    <t>Raziskovalno in pedagoško delo, opis bioloških struktur in materialov z analizo in 3-D rekonstrukcijo mikroskopske slike</t>
  </si>
  <si>
    <t>Equipment is used in research and education in description of biologiocal structures and materials with  possible image analysis and 3-Dreconstruction of samples.</t>
  </si>
  <si>
    <t>23,16</t>
  </si>
  <si>
    <t>2,5</t>
  </si>
  <si>
    <t>214, 209</t>
  </si>
  <si>
    <t>Vittori, Bogataj, Mrak, Bizjak Mali, Gredar, Kunčič, Dolar, Perc, Petrišič</t>
  </si>
  <si>
    <t>P1-0207, P2-0424, J2-3052</t>
  </si>
  <si>
    <t>Kononenko</t>
  </si>
  <si>
    <t>pedagoško delo</t>
  </si>
  <si>
    <t>Mrak, Bizjak-Mali, Bogataj</t>
  </si>
  <si>
    <t>13.MR 21.Perc</t>
  </si>
  <si>
    <t>Perc</t>
  </si>
  <si>
    <t>ACCORDs (HORIZON; No. 101092796)</t>
  </si>
  <si>
    <t>Kononenko, Novak</t>
  </si>
  <si>
    <t>Nada Žnidaršič</t>
  </si>
  <si>
    <t>Krioultramikrotom</t>
  </si>
  <si>
    <t>Leica EM UC6</t>
  </si>
  <si>
    <t>Oprema je v prvi vrsti namenjena izvajanju znanstveno raziskovalne in pedagoške dejavnosti pogodbenih strank, ki so sodelovale pri skupni nabavi (Pogodba o skupni nabavi in uporabi opreme Krioultramikrotom Leica UC6/FC/6, l. 2007.) Za uporabnike, ki niso soinvestitorji, je uporaba možna v skladu z individualnimi dogovori.</t>
  </si>
  <si>
    <t>Equipment is available mainly for research and teaching programs of the institutions participating in joint investment. Access for other users is possible according to individual agreements.</t>
  </si>
  <si>
    <t>Omogoča izdelavo poltankih in ultratankih rezin bioloških vzorcev in vzorcev industrijskih materialov; omogoča kriorezanje - izdelavo rezin iz zamrznjenih vzorcev pri temperaturi do -185oC. Sestavni deli krioultramikrotoma so ultramikrotom z nožem, komora za kriorezanje, Dewar posoda ze tekoči dušik s pripadajočo opremo, kontrolna enota za krmiljenje sistema in antivibracijska podlaga. Sistem ima optimalne možnosti za rezanje pri znižani gladini tekočine v nožu in suho rezanje. Sistem nudi možnost uporabe antistatske naprave in njeno regulacijo. Krioultramikrotom naj nudi optimalne možnosti za reguliranje pozicije noža in za nadzor delovnega polja.</t>
  </si>
  <si>
    <t>Cryoultramicrotome for semithin and ultrathin sectioning of biological and material specimens at room temperature and cryosectioning.</t>
  </si>
  <si>
    <t>47,85</t>
  </si>
  <si>
    <t>9,33</t>
  </si>
  <si>
    <t>40,80</t>
  </si>
  <si>
    <t>33,05</t>
  </si>
  <si>
    <t>50,13</t>
  </si>
  <si>
    <t>Žnidaršič</t>
  </si>
  <si>
    <t>Mrak</t>
  </si>
  <si>
    <t>mlada raziskovalka</t>
  </si>
  <si>
    <t>Katja Kunčič</t>
  </si>
  <si>
    <t>Kromatografski sistem FPLC AKTA pure 25 L1</t>
  </si>
  <si>
    <t>FPLC chromatography system AKTA pure 25 L1</t>
  </si>
  <si>
    <t>drugi javni in zasebni viri</t>
  </si>
  <si>
    <t>Inštrument trenutno ni na voljo zunanjim uporabnikom.</t>
  </si>
  <si>
    <t>Instrument is currently not available to external users.</t>
  </si>
  <si>
    <t xml:space="preserve">Sistem FPLC omogoča avtomatizirano ločevanje proteinov glede na njihovo velikost, naboj, hidrofobnost ali afiniteto do nosilca, na principu različnih izvedb tekočinske kromatografije. Uporablja se za pripravo čistih proteinskih vzorcev ter analize velikosti in agregacije proteinov.  </t>
  </si>
  <si>
    <t>FPLC system enables various types of liquid chromatographic techniques for automated separation of proteins based on protein size, charge, hydrophobicity or matrix affinity. The system is used for preparation of pure protein samples and analysis of protein size and aggregation.</t>
  </si>
  <si>
    <t>25,5</t>
  </si>
  <si>
    <t>0</t>
  </si>
  <si>
    <t>25.5</t>
  </si>
  <si>
    <t>21</t>
  </si>
  <si>
    <t>46,5</t>
  </si>
  <si>
    <t>https://www.bf.uni-lj.si/sl/enote/biologija/raziskave/raziskovalna-oprema/22/fplc</t>
  </si>
  <si>
    <t>Anja Pavlin</t>
  </si>
  <si>
    <t>301</t>
  </si>
  <si>
    <t>P4-0059</t>
  </si>
  <si>
    <t>Klemen Jerina</t>
  </si>
  <si>
    <t>22515</t>
  </si>
  <si>
    <t>Paket raziskovalne opreme za telemetrično spremljanje prostoživečih sesalcev (16 GPS ovratnic različnih velikosti, UHF terminal za snamanje podatkov, VHF postaja)</t>
  </si>
  <si>
    <t>2016</t>
  </si>
  <si>
    <t>Package of the equipment for the telemetry monitoring of the wildlife species (16 GPS collars of various size, UHF terminal for data download, VHF receiver)</t>
  </si>
  <si>
    <t>52.358,91 EUR</t>
  </si>
  <si>
    <t>paket 16, Life projekt LifeDInAlpBear, srestva PF Jerina</t>
  </si>
  <si>
    <t>Oprema je v uporabi na terenu v okviru tekočih raziskav (PF-Jerina)</t>
  </si>
  <si>
    <t>Equipment is in use in the field (project PF-Jerina)</t>
  </si>
  <si>
    <t>Spremljanje gibanja in aktivnosti prostoživečih živali v njihovem naravnem okolju (za odlov potrebno posebno dovoljenje)</t>
  </si>
  <si>
    <t>Monitoring of the activitiy and movement of the wildlife species in their natiral environment (special permission needed for capture of the animals)</t>
  </si>
  <si>
    <t xml:space="preserve">3603794
3603795
3603796
3603797
3603798
3603799
3603800
3603801
3603802
3603803
3603804
3603805
3603806
3603807
3603808
3603809
3603810
3603811
3603812
3603813
3603794
3603795
3603796
3603797
3603798
3603799
3603800
3603801
3603802
3603803
3603804
3603805
3603806
3603807
3603808
3603809
3603810
3603811
3603812
3603813
</t>
  </si>
  <si>
    <t>100</t>
  </si>
  <si>
    <t>4</t>
  </si>
  <si>
    <t>3</t>
  </si>
  <si>
    <t>2</t>
  </si>
  <si>
    <t>5</t>
  </si>
  <si>
    <t>75</t>
  </si>
  <si>
    <t>Maja Jurc</t>
  </si>
  <si>
    <t>02491</t>
  </si>
  <si>
    <t>Oprema za fitopatološki laboratorij (sestavni del Laboratorija za zdravje gozda BF-G)</t>
  </si>
  <si>
    <t>Equipment for phytopathological laboratory (an integral part of the Laboratory for Forest Health BF-G)</t>
  </si>
  <si>
    <t xml:space="preserve">Oprema je namenjena raziskovalnemu delu programske skupine P4-0059 </t>
  </si>
  <si>
    <t xml:space="preserve">Equipment serves for basic research  of the program group P4-0059 </t>
  </si>
  <si>
    <t>Osnovna oprema za razvoj fitopatološkega laboratorija, ki bo omogočala izolacijo gliv in drugih patogenih organizmov v čiste kulture ter gojenje teh organizmov v kontroliranih pogojih.</t>
  </si>
  <si>
    <t>The basic equipment for the development of a phytopathological laboratory that will enable the isolation of fungi and other pathogenic organisms into pure cultures and the cultivation of these organisms in controlled conditions.</t>
  </si>
  <si>
    <t xml:space="preserve">P4-0059 </t>
  </si>
  <si>
    <t>dr. Milan Kobal</t>
  </si>
  <si>
    <t>YellowScan Surveyor Ultra - UAV laserski skener</t>
  </si>
  <si>
    <t xml:space="preserve">YellowScan Surveyor Ultra - UAV laser scanner </t>
  </si>
  <si>
    <t>Oprema je namenjena raziskovalnemu delu programske skupine P4-0059 in izobraževanju dodiplomskih in podiplomskih študentov.</t>
  </si>
  <si>
    <t>Equipment serves for basic research  of the program group P4-0059 and and for demonstrations for undergraduate and postgraduate students.</t>
  </si>
  <si>
    <t>Oprema za lasersko skeniranje površja za integracijo na daljinsko vodeni letalnik</t>
  </si>
  <si>
    <t>Laser scanner for  unmanned aerial vehicle</t>
  </si>
  <si>
    <t>14,65</t>
  </si>
  <si>
    <t>https://bit.ly/3xuCu7A</t>
  </si>
  <si>
    <t>406</t>
  </si>
  <si>
    <t>P4-0015</t>
  </si>
  <si>
    <t>Miha Humar</t>
  </si>
  <si>
    <t>19106</t>
  </si>
  <si>
    <t>Oprema za modifikacijo lesa (oprema je sestavljena iz več kosov in sicer ekstrakcijske enote Soxlet, univerzalnega testirnega stroja, Mlina za les, Digestorija, Komore za modifikacijo)</t>
  </si>
  <si>
    <t>2009</t>
  </si>
  <si>
    <t>Eqipement for wood modification</t>
  </si>
  <si>
    <t>paket 14</t>
  </si>
  <si>
    <t>Oprema je dostopna vsem RO po predhodnem dogovoru</t>
  </si>
  <si>
    <t>Eqiupment is available to all research organisation according to precedent arangement</t>
  </si>
  <si>
    <t>Ekstracija lesa, mletje lesa, določanje mehanskih lastnosti lesa, termična in druge modifikacije lesa</t>
  </si>
  <si>
    <t>Extraction of wood, milling of wood, determination of mechanical properties of wood, thermal and other modifications of wood</t>
  </si>
  <si>
    <t>F4007585</t>
  </si>
  <si>
    <t>10</t>
  </si>
  <si>
    <t>P4- 0015</t>
  </si>
  <si>
    <t>Miha Humar, Boštjan Lesar, Mllan Šernek, Bogdan Šega, Sergej Medved</t>
  </si>
  <si>
    <t>20%</t>
  </si>
  <si>
    <t>P4-0430</t>
  </si>
  <si>
    <t>Davor Kržišnik</t>
  </si>
  <si>
    <t>J7-50231</t>
  </si>
  <si>
    <t>Miha Humar, Boštjan Lesar, Jaka Levanič, Blaž Jemec, Meta Pivk, Eli Keržič</t>
  </si>
  <si>
    <t>J7-50226</t>
  </si>
  <si>
    <t>10%</t>
  </si>
  <si>
    <t>Pedagoško delo, Diplome, Doktorati</t>
  </si>
  <si>
    <t xml:space="preserve">Individualno raziskovlano delo </t>
  </si>
  <si>
    <t>Odd za lesarstvo</t>
  </si>
  <si>
    <t>5%</t>
  </si>
  <si>
    <t>Rentgenski fluorescenčni spektrometer (XRF)</t>
  </si>
  <si>
    <t>2007</t>
  </si>
  <si>
    <t>X-ray fluorescence spectrometer</t>
  </si>
  <si>
    <t>Kvantitativna in kvalitativna analiza elemntov v vrsti med S in U v tekočinah, bioloških vzorcih…</t>
  </si>
  <si>
    <t>Quantitative and qualitative analysis of the elements between S and U in water and biological samples</t>
  </si>
  <si>
    <t>3902526</t>
  </si>
  <si>
    <t>405</t>
  </si>
  <si>
    <t>Oprema za določanje kontaktnega kota tekočin (Goniometer)</t>
  </si>
  <si>
    <t>Equipement for contact angle measuremnt (Goniometer)</t>
  </si>
  <si>
    <t>Analiza površin, kontaktnih kotov</t>
  </si>
  <si>
    <t>Surface analysis, contact angles</t>
  </si>
  <si>
    <t>7</t>
  </si>
  <si>
    <t>Oprema za kontinuirano spremljaje vlažnosti lesa</t>
  </si>
  <si>
    <t>2014</t>
  </si>
  <si>
    <t>Equipment for continous moisture monitoring</t>
  </si>
  <si>
    <t>Vlažnost lesa in drugih materialov</t>
  </si>
  <si>
    <t>Wood moisture contet</t>
  </si>
  <si>
    <t>3902946
3902951
3903013
3903015
3903020
3903112
3903114
3903115
3903116</t>
  </si>
  <si>
    <t>Milan Šernek</t>
  </si>
  <si>
    <t>Reometer ARES s sistemom za utrjevanje</t>
  </si>
  <si>
    <t>Rheometer ARES</t>
  </si>
  <si>
    <t>Paket 13, drugi javni viri</t>
  </si>
  <si>
    <t>Analiza reoloških lastnosti polimerov (lepil, površinskih premazov…)</t>
  </si>
  <si>
    <t>Analysis of rheological properties of polymers (glue, surface coatings…)</t>
  </si>
  <si>
    <t>Milan Šernek, Mirko Kariž</t>
  </si>
  <si>
    <t>J4-50131</t>
  </si>
  <si>
    <t>Milan Šernek, Jure Žigon, Aleš Straže</t>
  </si>
  <si>
    <t>P2-0182</t>
  </si>
  <si>
    <t xml:space="preserve"> Bojan Gospodarič, Miran Merhar</t>
  </si>
  <si>
    <t>01392</t>
  </si>
  <si>
    <t>Sistem za dinamične mehanske analize</t>
  </si>
  <si>
    <t>System for dynamic analysis</t>
  </si>
  <si>
    <t>Določanje mehanskih lastnosti lesa z nedestruktivnimi tehnikami</t>
  </si>
  <si>
    <t xml:space="preserve">Determination of mechanical properties of wood using nondestructive techniques. </t>
  </si>
  <si>
    <t>Bojan Gospodarič,Miran Merhar</t>
  </si>
  <si>
    <t>Marko Petrič (Matjaž Pavlič)</t>
  </si>
  <si>
    <t>00395</t>
  </si>
  <si>
    <t>Visokozmoglivostni tenziometer</t>
  </si>
  <si>
    <t>Higefficient tensiometer</t>
  </si>
  <si>
    <t>Merjenje stičnih kotov tekočin (Wilhelmyjeva metoda), izračuni proste površinske energije, merjenje površinske napetosti tekočin (metoda z obročkom), določanje kapilarnega navzema tekočin, hitrost usedanja netopnih komponent v tekočini,...</t>
  </si>
  <si>
    <t>Measurements of contact angles (Wilhelmy plate method), calculation of surface free energy, measurements of surface tension of liquids (ring method), determination of capillary uptake of liquids, determination of sedimentation of solid particles in liquids,..</t>
  </si>
  <si>
    <t>0,20</t>
  </si>
  <si>
    <t>19,61</t>
  </si>
  <si>
    <t>https://www.bf.uni-lj.si/sl/raziskave/raziskovalna-oprema/73/tenziometer-k100-mk2</t>
  </si>
  <si>
    <t>Miha Humar, Boštjan Lesar, Marko Petrič, Matjaž Pavlič, Luka Albreht</t>
  </si>
  <si>
    <t>35%</t>
  </si>
  <si>
    <t>P4- 0430</t>
  </si>
  <si>
    <t>Davor Kržišnik, Jure Žigon</t>
  </si>
  <si>
    <t>Rewinnuse</t>
  </si>
  <si>
    <t>Boštjan Lesar, Miha Humar, Blaž Jemec</t>
  </si>
  <si>
    <t>Jure Žigon</t>
  </si>
  <si>
    <t>Pedagoško delo Diplome Dr</t>
  </si>
  <si>
    <t>Miha Humar, Boštjan Lesar, Davor Kržišnik, Marko Petrič, Matjaž Pavlič, Jure Žigon</t>
  </si>
  <si>
    <t>403</t>
  </si>
  <si>
    <t>Primož Oven / Viljem Vek</t>
  </si>
  <si>
    <t>11223 / 30758</t>
  </si>
  <si>
    <t>HPLC spektrometer</t>
  </si>
  <si>
    <t>2010</t>
  </si>
  <si>
    <t xml:space="preserve">HPLC analiza </t>
  </si>
  <si>
    <t xml:space="preserve">HPLC analysis </t>
  </si>
  <si>
    <t>3902764</t>
  </si>
  <si>
    <t>216.11</t>
  </si>
  <si>
    <t>210.19</t>
  </si>
  <si>
    <t>19.4</t>
  </si>
  <si>
    <t>80</t>
  </si>
  <si>
    <t>11</t>
  </si>
  <si>
    <t>Primož Oven, Viljem Vek, Urša Osolnik, Ida Poljanšek</t>
  </si>
  <si>
    <t>30%</t>
  </si>
  <si>
    <t>CELISE</t>
  </si>
  <si>
    <t>BAPUR</t>
  </si>
  <si>
    <t>Individualno raziskovlano delo</t>
  </si>
  <si>
    <t>Maks Merela</t>
  </si>
  <si>
    <t>02937</t>
  </si>
  <si>
    <t>Svetlobni mikroskop Nikon Eclypse E 800</t>
  </si>
  <si>
    <t>1998</t>
  </si>
  <si>
    <t>Light mycroscopy</t>
  </si>
  <si>
    <t xml:space="preserve">mikroskopija lesa </t>
  </si>
  <si>
    <t>Light microscopy of wood</t>
  </si>
  <si>
    <t>3901804</t>
  </si>
  <si>
    <t>19,70</t>
  </si>
  <si>
    <t>40%</t>
  </si>
  <si>
    <t>Maks Merela, Angela Balzano, Luka Krže</t>
  </si>
  <si>
    <t>Individualno raziskovalno delo</t>
  </si>
  <si>
    <t>Maks Merela, Angela Balzano</t>
  </si>
  <si>
    <t>LCR meter</t>
  </si>
  <si>
    <t>2004</t>
  </si>
  <si>
    <t>Drugi javni in zasebni viri</t>
  </si>
  <si>
    <t>Oprema za merjenje električnih in dielektričnih lastnosti tekočih in trdnih snovi (75 kHz - 30 MHz) .</t>
  </si>
  <si>
    <t>Dielectric analysis (75 kHz - 30 MHz)</t>
  </si>
  <si>
    <t>44</t>
  </si>
  <si>
    <t>50%</t>
  </si>
  <si>
    <t>Milan Šernek, Mirko Kariž, Bogdan Šega</t>
  </si>
  <si>
    <t>Sergej Medved (Bogdan Šega)</t>
  </si>
  <si>
    <t>15410</t>
  </si>
  <si>
    <t>Stroj za merjenje mehanskih lastnosti, Zwick Z100</t>
  </si>
  <si>
    <t>Universal testing machine, Zwick Z100</t>
  </si>
  <si>
    <t>Preskušanje mehanskih lastnosti materialov kot so upogibna, tlačna, natezna in strižna trdnost, MOE do 100 kN.</t>
  </si>
  <si>
    <t>Testing of mechanical properties of materials such as bending, compression, tensile and shear strength, MOE up to 100 kN.</t>
  </si>
  <si>
    <t>3901802</t>
  </si>
  <si>
    <t>37,81</t>
  </si>
  <si>
    <t>70%</t>
  </si>
  <si>
    <t>3, 4</t>
  </si>
  <si>
    <t>14,09</t>
  </si>
  <si>
    <t>70 %</t>
  </si>
  <si>
    <t>Sergej Medved, Bogdan Šega, Milan Šernek, Samo Grbec, Mirko Kariž, Matjaž Pavlič, Luka Albreht, Boštjan Lesar, Tomaž Kušar,  Blaž Jemec, Luka Krže</t>
  </si>
  <si>
    <t>50 %</t>
  </si>
  <si>
    <t>Milan Šernek, Jure Žigon, Aleš Straže, Samo Grbec</t>
  </si>
  <si>
    <t>Davor Kržišnik, Aleš Straže, Jure Žigon</t>
  </si>
  <si>
    <t>5 %</t>
  </si>
  <si>
    <t>Pedagoško delo, Diplome, Magisteriji, Doktorati</t>
  </si>
  <si>
    <t>10 %</t>
  </si>
  <si>
    <t>Diferenčni dinamični kalorimeter DSC</t>
  </si>
  <si>
    <t>Differential scanning calorimetry DSC</t>
  </si>
  <si>
    <t>DSC analiza</t>
  </si>
  <si>
    <t xml:space="preserve">DSC analysis </t>
  </si>
  <si>
    <t>60%</t>
  </si>
  <si>
    <t>Milan Šernek, Marko Petrič, Mirko Kariž, Bogdan Šega, Ida Poljanšek</t>
  </si>
  <si>
    <t>Milan Šernek, Marko Petrič, Mirko Kariž, Bogdan Šega, Jure Žigon, Ida Poljanšek</t>
  </si>
  <si>
    <t>Komora za simulacijo izpostavitve svetlobi in vremenskim vplivom, SUNTEST® XXL</t>
  </si>
  <si>
    <t>2011</t>
  </si>
  <si>
    <t>SUNTEST® XXL+ Light Exposure and Weathering Testing Instrument</t>
  </si>
  <si>
    <t>Lastna sredstva (pridobljena na trgu -testirna dejavnost)</t>
  </si>
  <si>
    <t>Umetno pospešeno staranje lesa, lignoceluloznih kompozitov in katerihkoli drugih materialov</t>
  </si>
  <si>
    <t>Artificial accelerated weathering of wood, lignocellulosic composites and any other materials</t>
  </si>
  <si>
    <t>3902828</t>
  </si>
  <si>
    <t>6,00</t>
  </si>
  <si>
    <t>1,41</t>
  </si>
  <si>
    <t>7,41</t>
  </si>
  <si>
    <t>https://www.bf.uni-lj.si/sl/raziskave/raziskovalna-oprema/74/stroj-za-umetno-pospeseno-staranje,-atlas-suntest-xxxl+</t>
  </si>
  <si>
    <t>6</t>
  </si>
  <si>
    <t>Marko Petrič
Matjaž Pavlič
Luka Albreht, Miha Humar, Boštjan Lesar</t>
  </si>
  <si>
    <t xml:space="preserve">Pedagoško in raziskovalno delo </t>
  </si>
  <si>
    <t>Matjaž pavlič, Marko Petrič, Jure Žigon, Luka Albreht</t>
  </si>
  <si>
    <t>Testirna dejavnost</t>
  </si>
  <si>
    <t>Marko Petrič
Jure Žigon
Matjaž Pavlič
Luka Albreht</t>
  </si>
  <si>
    <t>SEM mikroskop Quanta 250</t>
  </si>
  <si>
    <t>SEM microscope Quanta 250</t>
  </si>
  <si>
    <t>Paket 16</t>
  </si>
  <si>
    <t>Elektronska mikroskopija</t>
  </si>
  <si>
    <t>Electron microscopy</t>
  </si>
  <si>
    <t>Oprema za določanje sorpcijskih lastnosti materialov DVS</t>
  </si>
  <si>
    <t>Dynamic Sorption Analyser</t>
  </si>
  <si>
    <t>Določanje sorpcijskih lastnosti materialov</t>
  </si>
  <si>
    <t>Sorption analysis of materials</t>
  </si>
  <si>
    <t>Digitalni mikroskop za analizo površin lesa in lignoceluloznih kompozitov</t>
  </si>
  <si>
    <t>Digital microscope for surface analysis of wood and lignocelulosic materials</t>
  </si>
  <si>
    <t>Prostostoječi digitalni, laserski konfokalni
mikroskop za analizo površin
2. Povečave med 10 × in 5000 ×
3. Omogoča delo s suhimi ali mokrimi vzorci pri
okoljskih pogojih
4. Analiza površin
5. Zajem slike preko laserja in digitalno
6. Delovna mizica z možnostjo pomika v štirih oseh
(x, y, z, r)</t>
  </si>
  <si>
    <t>Stand alone digital, laser confocal microscope for
analysis of wood, wood based composites …
2. Due to the specification related to analysis of
wood, it enables analysis in wet and dry conditions,
observation of composites, nanoparticles in wood
3. Magnification range 10 × - 5000 ×
4. Surface analysis
5. Image acquisition with laser and digitally – true
colours
6. Combined imaging with various detectors
7. Working table with movement in four axes (x, y, z,
r), motorized movement in axes x, y, z.</t>
  </si>
  <si>
    <t>Sistem za avtomatizirano vrednotenje zlepljenostiAutomated Bonding Evaluation System (ABES)</t>
  </si>
  <si>
    <t>Automated Bonding Evaluation System (ABES) - Adhesive Evaluation</t>
  </si>
  <si>
    <t>Paket 17, drugi javni viri</t>
  </si>
  <si>
    <t>ABES je raziskovalna oprema, ki omogoča raziskovanje kinetike utrjevanja lepila na osnovi ugotavljanja trdnosti novonastalega lepilnega spoja. Omogoča vpogled v rast strižne trdnosti lepilnega spoja po določenem času stiskanja in pod kontroliranimi toplotnimi, kemičnimi in obremenitvenimi pogoji.</t>
  </si>
  <si>
    <t>ABES is a research equipment that enables evaluation of the kinetics of adhesive curing based on the determination of the strength of the newly formed adhesive joint. It provides insight into the shear strength development of the adhesive joint after a specified compression time and under controlled thermal, chemical and loading conditions.</t>
  </si>
  <si>
    <t>P17-87</t>
  </si>
  <si>
    <t>Milan Šernek, Samo Grbec</t>
  </si>
  <si>
    <t>HS-GC-MSD; plinski kromatograf z masno selektivnim detektorjem in vzorčevalnikom plinske faze</t>
  </si>
  <si>
    <t>HS-GC-MSD; gas chromatography with mass selective detector and head space</t>
  </si>
  <si>
    <t>Kromatografska analiza</t>
  </si>
  <si>
    <t>Gas chromatography coupled to mass spectrometry is very often used for separation, identification and quantification of volatile compounds in food. Typical use of the equipment is for aroma profiling, quantification of fatty acid and pesticides.</t>
  </si>
  <si>
    <t>Primož Oven, Ida Poljanšek, Viljem Vek, Urša Osolnik</t>
  </si>
  <si>
    <t>Primož Oven, Ida Poljanšek, Viljem Vek; Urša Osolnik</t>
  </si>
  <si>
    <t>Manja Kitek Kuzman</t>
  </si>
  <si>
    <t>Standardizirana oprema za raziskave in preizkušanja pohištvenih elementov</t>
  </si>
  <si>
    <t>Standardized equipment for research and testing of furniture elements</t>
  </si>
  <si>
    <t>Standardizirana oprema za raziskave in preizkušanje pohištvenih elementov je namenjena
preizkušanju inovativnih izdelkov iz lesa in lesnih kompozitov v fazi konstruiranja in
oblikovanja</t>
  </si>
  <si>
    <t>Standardized equipment for research and testing of furniture elements is intended for
testing innovative wood products in the proces of design</t>
  </si>
  <si>
    <t>Kušar Tomaž, Kitek Kuzman Manja, Mirko Kariž, Luka Albreht</t>
  </si>
  <si>
    <t>WooBAdh/Projekt ERA NET CoBioTech</t>
  </si>
  <si>
    <t>Milan Šernek, Luka Albreht</t>
  </si>
  <si>
    <t xml:space="preserve">Applause </t>
  </si>
  <si>
    <t>Manja Kitek Kuzman, Tomaž Kušar, Mirko Kariž, Luka Albreht</t>
  </si>
  <si>
    <t>Bilateralni proj. BI_US/22-24-043 Vloga ekoinovacij na področju proizvodov iz lesa listavcev za razvoj trajnostne družbe</t>
  </si>
  <si>
    <t>Manja kitek Kuzman, Mirko Kariž, Milan Šernek</t>
  </si>
  <si>
    <t>Individulano raziskovalno delo, Preskušanje pohištva, Diplome</t>
  </si>
  <si>
    <t>Manja Kitek Kuzman, Mirko Kariž Tomaž Kušar</t>
  </si>
  <si>
    <t>Dinamični Mehanski Analizator (DMA)</t>
  </si>
  <si>
    <t>Dynamic Mechanical Analysis (DMA)</t>
  </si>
  <si>
    <t xml:space="preserve">Oprema je namenjena določanju utrujanja, lezenja in preiskavi dinamičnih mehanskih lastnosti lesa, lesnih kompozitov, polimerov. Testiranje lahko poteka v nategu, tlaku ali upogibu s silai do 1000 N. </t>
  </si>
  <si>
    <t>The equipment is intended for determination of fatigue, creep and investigation of dynamic mechanical properties of wood, wood composites, polymers. Testing can be performed in tension, pressure or bending with forces up to 1000 N.</t>
  </si>
  <si>
    <t>V4-2017</t>
  </si>
  <si>
    <t>P4-0097</t>
  </si>
  <si>
    <t>Janez Salobir (Alenka Levart)</t>
  </si>
  <si>
    <t>00886</t>
  </si>
  <si>
    <t>Atomski absorpcijski spektrometer (Aanalyst 200)</t>
  </si>
  <si>
    <t xml:space="preserve">Atomic absorption spectrometer  Aanalyst 200 </t>
  </si>
  <si>
    <t>Oprema je na razpolago za zunanje uporabnike po predhodnem dogovoru in rezervaciji termina. Cena meritev in priprave vzorcev po veljavnem ceniku.</t>
  </si>
  <si>
    <t>Eqiupment is available to external researchers after prior arrangement and reservation of available time. Price for sample preparation and measurements is determined by the current price list.</t>
  </si>
  <si>
    <t>Atomski absorpcijski spektrometer je namenjen za določevanje mineralov (Na, K, Mg, Ca, Fe, Zn, Cu, Se- hidridna tehnika).</t>
  </si>
  <si>
    <t>Atomic absorption spectrophotometer is used for etermination of minerals (Na, K, Mg, Ca, Fe, Zn, Cu, Mn, Se - using hydride generation technique)</t>
  </si>
  <si>
    <t>Janez Salobir, Alenka Levart, Marko Kodra, Mojca Koman Rajšp, Nika Založnik</t>
  </si>
  <si>
    <t> </t>
  </si>
  <si>
    <t>individualno raziskovalno delo</t>
  </si>
  <si>
    <t>Janez Salobir, Alenka Levart, Marko Kodra, Mojca Koman Rajšp</t>
  </si>
  <si>
    <t>P4-0220</t>
  </si>
  <si>
    <t>Peter Dovč</t>
  </si>
  <si>
    <t>05098</t>
  </si>
  <si>
    <t>Avtomatski genetski analizator visoke zmogljivosti</t>
  </si>
  <si>
    <t>High throughput genetic analyzer</t>
  </si>
  <si>
    <t>Oprema je dostopna članom konzorcija in po dogovoru tudi zunanjim uporabnikom</t>
  </si>
  <si>
    <t>Access have members of the consortium and upon agreement also to external users</t>
  </si>
  <si>
    <t>Oprema je namenjena genotipizaciji (tipična aplikacija je tipizacija mikrosatelitnih lokusov) in klasičnemu sekvenciranju (terminatorska tehnologija)</t>
  </si>
  <si>
    <t>The equipment is devoted to genotyping (microsatellite analysis) and to classica sequencing (terminator technology)</t>
  </si>
  <si>
    <t>Oprema za zamrzovanje, hranjenje in analizo genskih virov</t>
  </si>
  <si>
    <t>Equipment for storaging and analysis of animla gentic resources</t>
  </si>
  <si>
    <t>Oprema je dostopna članom programske skupine in za delo celotne Genske banke v živinoreji, ki pokriva hranjenje somatskih in zarodnih celic ter izoliranih nukleinskih kislin</t>
  </si>
  <si>
    <t>The equipment is available to the members of the research programme and to all participants in the Animal Gene Bank, which covers storaging of somatic and germ cells as well as isolated nucleic acids.</t>
  </si>
  <si>
    <t>Oprema zagotavlja centralno arhiviranje živalskega genetskega materiala za namene genetske analitike in potencialnih rekonstitucijskih ukrepov za ogoržene populacije.</t>
  </si>
  <si>
    <t>The equipment enables central archiving of naimal genetic material for the analytic purposes and possible regenerative actions in endangered populations.</t>
  </si>
  <si>
    <t>Oprema je namenjena raziskovalnemu delu programske skupine P4-0220 in izobraževanju dodiplomskih študentov.</t>
  </si>
  <si>
    <t>Equipment serves for basic research  of the program group P4-0220 and and for demonstrations for undergraduate students.</t>
  </si>
  <si>
    <t>Sistem za in vivo slikanje fluorescence in bioluminiscence</t>
  </si>
  <si>
    <t xml:space="preserve">System for bioimaging by fluorescence and bioluminescence on live animals </t>
  </si>
  <si>
    <t xml:space="preserve">Sistem omogoča bioimaging s pomočjo fluorescence in bioluminiscence na živih živalih (miši, ribe, C. elegans…) z detekcijo emisij v širšem spektralnem območju od zelenega do bližjnjega IR področja. </t>
  </si>
  <si>
    <t>The system enables bioimaging by fluorescence and bioluminescence on live animals (mice, fish, C. elegans ...) with the detection of emissions in the wider spectral range from green to near IR.</t>
  </si>
  <si>
    <t>Andreja Čanžek Majhenič</t>
  </si>
  <si>
    <t>Sistem za PCR v realnem času s 5-6 optičnimi filtri in možnostjo merjenja HRM - tališčne točke, z visoko rezolucijo</t>
  </si>
  <si>
    <t>CFX96 TOUCH SYSTEM Real-Time PCR Detection System, Modular Thermal Cycler Platform with Precision Melt Analysis Software</t>
  </si>
  <si>
    <t xml:space="preserve">Oprema je dostopna (v obsegu 40 % zmogljivosti)  tudi za zunanje uporabnike, na Oddelku za zootehniko, Groblje 3, Domžale. 
Termin in cena uporabe po dogovoru s skrbniki.  
</t>
  </si>
  <si>
    <t>The equipment is available (40% of capacity) also for external users, at the Department of Animal Science, Groblje 3, Domžale. The term and price of use by agreement with the administrators.</t>
  </si>
  <si>
    <t>Določevanje količine pomnoženih odsekov DNA v realnem času s pomočjo verižne reakcije s polimerazo (PCR) ter ločevanje PCR pomnožkov z različnim nukleotidnim zaporedjem na osnovi talilne krivulje.</t>
  </si>
  <si>
    <t>Real time quantification of PCR amplified target DNA segments and high resolution melt (HRM)  analysis of the PCR amplicons by melt curve based on their different composition, length, GC content.</t>
  </si>
  <si>
    <t>4010897    4010899    4010900</t>
  </si>
  <si>
    <t>P17-174</t>
  </si>
  <si>
    <t>P4 0097 (Prehrana in mikrobna ekologija prebavil)</t>
  </si>
  <si>
    <t>Tanja Obermajer</t>
  </si>
  <si>
    <t>pedagoško delo (laboratorijske vaje), diplomske in magistrske naloge</t>
  </si>
  <si>
    <t>Diana Paveljšek, Primož Treven</t>
  </si>
  <si>
    <t xml:space="preserve">Bojana Bogovič Matijašić </t>
  </si>
  <si>
    <t>MBSAn (Modularni paralelni bioreaktorski sistem za preučevanje (mikro)bioloških procesov in mikrobiomov iz anaerobnih okolij)</t>
  </si>
  <si>
    <t xml:space="preserve"> Modular parallel bioreactor system for the study of (micro) biological processes in anaerobic environments</t>
  </si>
  <si>
    <t xml:space="preserve">Oprema je dostopna (v obsegu 20 % zmogljivosti)  tudi za zunanje uporabnike, na Oddelku za zootehniko, Groblje 3, Domžale. 
Obvezen je predhoden dogovor s skrbnikom opreme. Cena uporabe po dogovoru (odvisno od trajanja in zahtevnosti poskusa, itd.). 
</t>
  </si>
  <si>
    <t xml:space="preserve">The equipment is  available (20% of capacity)  to external users at at the Department of Animal Science, Groblje 2, 1230 Domžale. Reservation in advance is mandatory. The price depends on the duration and nature of the experiment. </t>
  </si>
  <si>
    <t xml:space="preserve">Sistem, ki je sestavljen iz 4 bioreaktorskih posod  z delovnim volumnom 300 - 1000 ml, omogoča regulacijo temperature, pH, mešanja ter vzorčenje tekočih in plinastih vzorcev.  Bioreaktorji lahko delujejo paralelno na kontinuirni način, šaržni način ali na način z dohranjevanjem.  Sistem omogoča vodenje in proučevanje anaerobnih procesov in natančno merjenje količine in koncentracije proizvedenih plinov (CH4 in H2). 
</t>
  </si>
  <si>
    <t xml:space="preserve">The bioreactor system is fully equipped with 4 culture vessels  (300-100 mL working volume) with freely  configurable pumps, pH and pO2 sensors, two fully automatic gas lines with mass flow controllers. The system allows the study of anaerobic processes and precise measurement of the quantity and concentration of produced gases (CH4 and H2). </t>
  </si>
  <si>
    <t>P17-073</t>
  </si>
  <si>
    <t>Bojana Bogovič Matijašić, Diana Paveljšek, Lijana Fanedl</t>
  </si>
  <si>
    <t>Paveljšek Diana, Fanedl Lijana</t>
  </si>
  <si>
    <t>Nadgradnja sistema za mikroinjiciranje zarodkov in evkariontskih celic</t>
  </si>
  <si>
    <t>Upgrade of the system for micro-injection of embryos and eukariotic cells</t>
  </si>
  <si>
    <t>Do opreme je moč dostopiti po predhodni najavi in opravljenem uvajanju za uporabo tega sklopa opreme.</t>
  </si>
  <si>
    <t xml:space="preserve">Access is possible upon request and after completed training for the use of this part of the equipment. </t>
  </si>
  <si>
    <t>Oprema je konfigurirana za mikroinjiciranje predimplantacijskih faz zarodkov, za mikroinjiciranje adherentnih celičnih kultur je potrebna adaptacija, ki jo izvedejo člani raziskovalne skupine.</t>
  </si>
  <si>
    <t xml:space="preserve">The set up of the equipment is adapted to microinjection of preimplantation embryos, for microinjection of adherent cell cultures, the adaptation, done by the members of the research group  is necessary. </t>
  </si>
  <si>
    <t>4010958/3</t>
  </si>
  <si>
    <t>P17-121</t>
  </si>
  <si>
    <t xml:space="preserve">Simona Sušnik Bajec </t>
  </si>
  <si>
    <t>Oprema za raziskave na področju reprodukcijske fiziologije in selekcije rib</t>
  </si>
  <si>
    <t>Equipment for research in fish reproduction physiology and selection</t>
  </si>
  <si>
    <t>Oprema je dostopna na Oddelku za zootehniko, Groblje 3, Domžale. Oprema je dostopna drugim uporabnikom. Obvezen je predhoden dogovor s skrbnikom opreme.</t>
  </si>
  <si>
    <t>Equipment is available at the Department of Animal Scrience, Groblje 3, 1230 Domžale. Eqiupment is available according to prior arrangement.</t>
  </si>
  <si>
    <t>Recirkulacijski sistem omogoča raziskovanja reprodukcijske fiziologije avtohtonih sladkovodnih rib, predvsem salmonidov (gojenje iker in mladic v večjem številu, proučevanje preživetja, rasti in razvoja mladic skozi generacije pod različnimi kontroliranimi pogoji), kot tudi npr. prehranskih poskusov. Paket opreme vključuje vse komponente za gojenje rib od ikre (valilniki), mladic (manjši bazeni, 1m premera) pa do spolne zrelosti (večji bazeni, 2m premera).</t>
  </si>
  <si>
    <t>The recirculation system enables research of reproductive physiology and selection in autochthonous freshwater fish, especially salmonids (growing eggs and young fish in a larger number, studying the survival, growth and development of fish through several generations under different controlled conditions), as well as, for example, dietary trials. The equipment package includes all components for growing fish from eggs (hatchery pools) and young fish (smaller pools, 1m in diameter) to sexual maturity (larger pools, 2m in diameter).</t>
  </si>
  <si>
    <t>4010959, 4010960, 4010961, 4010962, 4010963, 4010964, 4010965, 4010966, 4010967, 4010968, 4010969, 4010970, 4010971, 4010972, 4010973, 4010974, 4010975, 4010976, 4010977, 4010978, 4010979, 4010980, 4010981, 4010982, 4010983, 4010984, 4010985, 4010986</t>
  </si>
  <si>
    <t>P17-47</t>
  </si>
  <si>
    <t>V4-1435</t>
  </si>
  <si>
    <t>J4-8218</t>
  </si>
  <si>
    <t>Genetski analizator Applied Biosystems 3500 (8 kapilar)</t>
  </si>
  <si>
    <t>Genetic Analyser</t>
  </si>
  <si>
    <t>Oprema je dostopna na na Oddelku za zootehniko, Groblje 3, Domžale za člane konzorcija</t>
  </si>
  <si>
    <t>Equipment is accessible at department of Animal Science, Groblje 3, Domžale for the members of consortium</t>
  </si>
  <si>
    <t>Izdelava genetskih proifilov in sekvenciranje</t>
  </si>
  <si>
    <t>Genetic profiling and sequencing</t>
  </si>
  <si>
    <t>P18</t>
  </si>
  <si>
    <t>P4-0072</t>
  </si>
  <si>
    <t>601</t>
  </si>
  <si>
    <t>P4-0234</t>
  </si>
  <si>
    <t xml:space="preserve">Mojca Korošec             (Tomaž Polak) </t>
  </si>
  <si>
    <t>23075</t>
  </si>
  <si>
    <t>Aparat za določanje vsebnosti dušika in beljakovin Bűchi; Texture Analyser TA-HD/100i</t>
  </si>
  <si>
    <t>2003, 2006, 2010</t>
  </si>
  <si>
    <t>Equipment for nitrogen determination, Büchi; Texture Analyser TA-HD/100i</t>
  </si>
  <si>
    <t>Oprema je 20 % časa na razpolago za zunanje uporabnike. Cena je določena po veljavnem ceniku BF oz. po dogovoru s skrbnikom.</t>
  </si>
  <si>
    <t>The equipment is 20% of the time available for external users. Price is determined by the current price list of BF or in agreement with the trustee.</t>
  </si>
  <si>
    <t>Določanje vsebnosti dušika in beljakovin v živilih; analiza teksture živil</t>
  </si>
  <si>
    <t>Determination of nitrogen and protein in food; food texture analysis</t>
  </si>
  <si>
    <t>3503176 3501506 3503675 3502307</t>
  </si>
  <si>
    <t>20</t>
  </si>
  <si>
    <t>95</t>
  </si>
  <si>
    <t>9,75</t>
  </si>
  <si>
    <t>Bertoncelj Jasna</t>
  </si>
  <si>
    <t>15</t>
  </si>
  <si>
    <t>J4-1773</t>
  </si>
  <si>
    <t>Poklar Nataša / Korošec Mojca</t>
  </si>
  <si>
    <t>MR</t>
  </si>
  <si>
    <t>Ferjančič Blaž</t>
  </si>
  <si>
    <t>30</t>
  </si>
  <si>
    <t>magistrske naloge in diplomska dela</t>
  </si>
  <si>
    <t>Bertoncelj, Korošec, Polak</t>
  </si>
  <si>
    <t>40</t>
  </si>
  <si>
    <t>606</t>
  </si>
  <si>
    <t>P4-0116</t>
  </si>
  <si>
    <t>Hrvoje Petković (Matej Šergan)</t>
  </si>
  <si>
    <t>13542</t>
  </si>
  <si>
    <t>Bioreaktorski sistem</t>
  </si>
  <si>
    <t>2008</t>
  </si>
  <si>
    <t>129515,64</t>
  </si>
  <si>
    <t xml:space="preserve">Oprema je 30% na razpolago za zunanje uporabnike.
Predhodni dogovor oz. rezervacija termina za delo z opremo.
Cena se oblikuje glede na vsebino del, potrebno asistenco in dolžino uporabe po ustreznem dogovoru z uporabnikom opreme ali storitev. </t>
  </si>
  <si>
    <t>Bioreaktorski sistem z bioreaktorsko posodo volumna 20 L,
ki omogoča "in situ" sterilizacijo in bioreaktorjem volumna 5L
  vključno z nadzorno enoto, ki omogoča vodenje
bioprocesov pri kontroliranih pogojih  z ustrezno programsko
opremo za izvedbo različnih raziskovalnih in industrijskih bioprocesov.</t>
  </si>
  <si>
    <t xml:space="preserve">Oprema bo zagotavljala kakovostno vodenje in razvoja bioprocesov,
tako v šaržnih kot v dohranjevalnih in kontinuirnih kultivacijah
na tem tehnično zelo zahtevnem področju, ki predstavlja osnovo
za vse tradicionalne biotehnologije (vino, pivo, antibiotiki ...) in
sodobne bioprocese na področju proizvodnje zdravilnih
učinkovin in servisiranja človekovega okolja.  Biorekatorski sistem je
primeren za kultivacijo mikrobnih kultur, predvsem bakterij, kvasovk in nitastih gliv. </t>
  </si>
  <si>
    <t>Bioreactor system offers high quality process development support
 including batch and continual bioprocess development in the technically
 demanding area of traditional biotechnological processed such as
 technology of vine and beer production as well as process development
 of active substances  and antibiotics in general. The vessels are suitable
 for cultivation of microbial cultures such as bacteria, yeasts and filamentous fungi.</t>
  </si>
  <si>
    <t>3501819 3501251 3503537</t>
  </si>
  <si>
    <t>189,14</t>
  </si>
  <si>
    <t>9,98</t>
  </si>
  <si>
    <t>185,99</t>
  </si>
  <si>
    <t>0,00</t>
  </si>
  <si>
    <t>195,97</t>
  </si>
  <si>
    <t>1</t>
  </si>
  <si>
    <t>Ines Mandić-Mulec</t>
  </si>
  <si>
    <t>J4-5442</t>
  </si>
  <si>
    <t>Neža Čadež</t>
  </si>
  <si>
    <t xml:space="preserve">P4-0116 </t>
  </si>
  <si>
    <t>MR Alen Pšeničnik</t>
  </si>
  <si>
    <t>Pedagoška dejavnost</t>
  </si>
  <si>
    <t>Polona Jamnik, Maja Paš, Neža Čadež, Martina Avbelj</t>
  </si>
  <si>
    <t>P4-0121</t>
  </si>
  <si>
    <t xml:space="preserve">Nataša Poklar Ulrih           </t>
  </si>
  <si>
    <t>Varian Cary ECLIPSE Fluorescenčni spektrometer s čitalcem plošč in priborom</t>
  </si>
  <si>
    <t xml:space="preserve">Varian Cary ECLIPSE fluorescence spectrophotometer with microplate reader </t>
  </si>
  <si>
    <t xml:space="preserve">Oprema je 10% na razpolago za zunanje uporabnike.
Predhodni dogovor oz. rezervacija termina za delo z opremo.
Cena določena po trenutno veljavnem ceniku BF oz.
po ustreznem dogovoru z uporabnikom opreme ali storitev. 
</t>
  </si>
  <si>
    <t>The equipment is 10% of the time available for external users. Price is determined by the current price list of BF or in agreement with the trustee.</t>
  </si>
  <si>
    <t>Proučevanje interakcij med molekulami, stabilnosti in kinetike. Metoda je primerna za študij manjših molekul, makromolekul in kompleksnejših matriksov.</t>
  </si>
  <si>
    <t>The method is applied for  studing  the interactions between molecules, stability and kinetics. The method can be applied to study small molecules and macromolecules as well as complex matrics (e.g. food)..</t>
  </si>
  <si>
    <t>3502471 3502562</t>
  </si>
  <si>
    <t>Nataša Poklar Ulrih</t>
  </si>
  <si>
    <t>J4-8226</t>
  </si>
  <si>
    <t>Poklar</t>
  </si>
  <si>
    <t xml:space="preserve">Nataša Poklar Ulrih (Nataša Šegatin) </t>
  </si>
  <si>
    <t>Večfunkcionalni sistem za merjenje prevodnosti in dielektrične konstante Precision LCR Meter E4980A z enoto E5062A</t>
  </si>
  <si>
    <t xml:space="preserve">Multifunctional measuring system  for electrical conductivity
and dielectric  properties-Agilent E4980A
precision LCR meter  with E5062A Network Analyzer 
</t>
  </si>
  <si>
    <t>101153,26</t>
  </si>
  <si>
    <t xml:space="preserve">Avektis d. o. o.
-predstavnik Agilent Technologies
v SLO
</t>
  </si>
  <si>
    <t>Proučevanje interakcij med med molekulami, stabilnosti in kinetike.
Študij električnih in dielektričnih lastnosti biološko in tehnološko 
pomembnih snovi v odvisnosti od temperature, frekvence, koncentracije.
Študij vpliva kemijske sestave snovi,  npr. živila, na njegove lastnosti 
pri izpostavljanju mikrovalovom, omskemu segrevanju, 
visokonapetostnim pulzom – raznovrstne aplikacije.</t>
  </si>
  <si>
    <t xml:space="preserve">The method is applyied for  studing  the interactions between molecules, stability and kinetics. Study of electric  and dielectric properties of biologicaly and technologicaly important compounds as a function of temperature, frekvence and concentration.The impact of the chemical composition on the food properties after radiation with microwave, thermal heating and other applications.  
</t>
  </si>
  <si>
    <t>3503570   3503532</t>
  </si>
  <si>
    <t>70</t>
  </si>
  <si>
    <t>50</t>
  </si>
  <si>
    <t>J4-8225</t>
  </si>
  <si>
    <t>Poklar/ Anderluh</t>
  </si>
  <si>
    <t>Diferenčni dinamični kalorimeter: Nano DSC Series III</t>
  </si>
  <si>
    <t>2005</t>
  </si>
  <si>
    <t>Diferential dinamic Calorimetry: Nano DSC series III</t>
  </si>
  <si>
    <t>71636,84</t>
  </si>
  <si>
    <t xml:space="preserve">Oprema je 20% na razpolago za zunanje uporabnike.
Predhodni dogovor oz. rezervacija termina za delo z opremo.
Cena določena po trenutno veljavnem ceniku BF oz.
po ustreznem dogovoru z uporabnikom opreme ali storitev. </t>
  </si>
  <si>
    <t>The equipment is10% of the time available for external users. Price is determined by the current price list of BF or in agreement with the trustee.</t>
  </si>
  <si>
    <t>DSC je namenjen proučevanju konformacijskih prehodov in termične stabilnosti bioloških makromolekul; vplivu različnih ligandov (antibiotiki, denaturanti, kovine, antioksidanti) na stabilnost proteinov,  DNA, in modelnih membran.</t>
  </si>
  <si>
    <t xml:space="preserve">DSC is used for studing the conformational changes and thermal stability of proteins, DNA, lipids and polysacharide as well as the interactions between macromolecules and ligands including antibiotics, denaturants, metals, antioxidants etc. </t>
  </si>
  <si>
    <t>3502689 3502688</t>
  </si>
  <si>
    <t>25</t>
  </si>
  <si>
    <t>L7-8277</t>
  </si>
  <si>
    <t>Poklar/ Šnajder</t>
  </si>
  <si>
    <t>V4-1621</t>
  </si>
  <si>
    <t>Poklar/ Butinar</t>
  </si>
  <si>
    <t>V4-1611</t>
  </si>
  <si>
    <t>Poklar/ Čeh</t>
  </si>
  <si>
    <t xml:space="preserve">Sonja Smole Možina  </t>
  </si>
  <si>
    <t>07030</t>
  </si>
  <si>
    <t>iQ - Check Real-time PCR System (ABI PRISM 7500)</t>
  </si>
  <si>
    <t xml:space="preserve">Instrument ABI 
PRISM® 7500 SDS </t>
  </si>
  <si>
    <t>Oprema je 30 % na razpolago za zunanje uporabnike. Obvezna je predhodna rezervacija termina za delo z opremo. Cena se oblikuje glede na vsebino del s skrbnikom opreme.</t>
  </si>
  <si>
    <t>The equipment is 30% available to external users. Reservation in advance is mandatory for appointment to operate with the equipment. The price is formed according to the contents with the trustee.</t>
  </si>
  <si>
    <t>Sistem omogoca izvajanje temperaturno-casovnih ciklov za kvantitativen PCR z mnogimi aplikacijami (na primer relativna, absolutna kvantifikacija, analiza izražanja genov, +/- preiskave z internimi pozitivnimi kontrolami)</t>
  </si>
  <si>
    <t>System allows to perform thermal cycling giving run times for quantitative real-time PCR applications (i.e. relative, absolute quantification, gene expression analysis, +/- assays utilizing internal positive controls).</t>
  </si>
  <si>
    <t>35,85</t>
  </si>
  <si>
    <t>25,8</t>
  </si>
  <si>
    <t>45,21</t>
  </si>
  <si>
    <t>V2-2247</t>
  </si>
  <si>
    <t>Mojca Milavec</t>
  </si>
  <si>
    <t>J4-3088</t>
  </si>
  <si>
    <t>Anja Klančnik</t>
  </si>
  <si>
    <t>Emil Zlatić</t>
  </si>
  <si>
    <t>00927</t>
  </si>
  <si>
    <t>Plinski kromatograf z masno selektivnim detektorjem Agilent GC/MS 7890/5975C</t>
  </si>
  <si>
    <t>Gas chromatograph with mass selective detector Agilent GC/MS 7890/5975C</t>
  </si>
  <si>
    <t>Za zunanje uporabnike je na voljo 10 % zmogljivosti opreme, termin in cena uporabe sta po dogovoru.</t>
  </si>
  <si>
    <t>The equipment is 10 % available for use to external users . Charges for equipment usage is formed in agreement with the trustee.</t>
  </si>
  <si>
    <t xml:space="preserve">Plinska kromatografija sklopljena z masno spektrometrijo je zelo pogosto uporabljena tehnika za separacijo, identifikacijo in kvantifikacijo hlapnih spojin v živilih. Oprema se v glavnem uporablja za analizo arom, maščobnih kislin, pesticidov itd... </t>
  </si>
  <si>
    <t>Rajko Vidrih</t>
  </si>
  <si>
    <t>Trg</t>
  </si>
  <si>
    <t>TPV,TMV</t>
  </si>
  <si>
    <t>Tekočinski kromatograf za Masno selektivni detektor MSD - Trap model VL komplet</t>
  </si>
  <si>
    <t>Trap model VL komplet</t>
  </si>
  <si>
    <t>LC-MS/MS sistem lahko loči in identificira predvsem nehlapne spojine vzorca. Inštrument lahko analizira polifenole, pesticide, aminokisline, mikotoksine, antibiotike in druge polarne metabolite.</t>
  </si>
  <si>
    <t xml:space="preserve">LC-MS/MS system can separate and identify sample compounds that are not volatile. The instrument can analyze polyphenols, pesticides, amino acids, mycotoxines, antibiotics and other polar metabolites. </t>
  </si>
  <si>
    <t>3502563, 3502567</t>
  </si>
  <si>
    <t>605</t>
  </si>
  <si>
    <t>Masni spektrometer z induktivno sklopljeno plazmo (Agilent 7900 ICP-MS)</t>
  </si>
  <si>
    <t>2017</t>
  </si>
  <si>
    <t>Inductively coupled plasma mass spectrometer (Agilent 7900 ICP-MS)</t>
  </si>
  <si>
    <t>ICP-MS oprema omogoča določanje elementne sestave živil.</t>
  </si>
  <si>
    <t>ICP-MS equipment is used for elemental analysis in food.</t>
  </si>
  <si>
    <t>3504601</t>
  </si>
  <si>
    <t>17,55</t>
  </si>
  <si>
    <t>62,45</t>
  </si>
  <si>
    <t>602</t>
  </si>
  <si>
    <t>Ines Mandić-Mulec (Simona Leskovec)</t>
  </si>
  <si>
    <t>05993</t>
  </si>
  <si>
    <t>Mikropretočni analizator 8CFA Microflow Analyzer)</t>
  </si>
  <si>
    <t>Allaince Instruments Contimous Flow  Analyzer</t>
  </si>
  <si>
    <t>47502,96</t>
  </si>
  <si>
    <t>Oprema je na voljo zunanjim uporabnikom po predhodnem dogovoru. Dela lahko samo operater.</t>
  </si>
  <si>
    <t>The equipment is available to external users by prior arrangement. Operator can only work.</t>
  </si>
  <si>
    <t>Določanje vsebnosti ionskih oblik dušika (amonij, nitrat, nitrit) v okoljskih vzorcih</t>
  </si>
  <si>
    <t>Determination of ionic forms of nitrogen (ammonium, nitrate, nitrite) in environemntal samples</t>
  </si>
  <si>
    <t>3502685</t>
  </si>
  <si>
    <t>44,91</t>
  </si>
  <si>
    <t>Zaradi prostorske stiske oprema trenutno ni v uporabi</t>
  </si>
  <si>
    <t>Ines Mandić-Mulec (Tjaša Danevčič)</t>
  </si>
  <si>
    <t>Multifermentorski sistem MINIFORS, Infors</t>
  </si>
  <si>
    <t>2003</t>
  </si>
  <si>
    <t>Bioreactor system Minifors Infors</t>
  </si>
  <si>
    <t>70553,31</t>
  </si>
  <si>
    <t xml:space="preserve">Oprema je na voljo zunanjim uporabnikom po predhodnem dogovoru. </t>
  </si>
  <si>
    <t>The equipment is available to external users by prior arrangement.</t>
  </si>
  <si>
    <t>Rast mikroorganizmov pod kontroliranimi rastnimi pogoji (tok nutrientov, temperatura, pH, aeracija, mešanje)</t>
  </si>
  <si>
    <t>The microorganisms growth under controled conditions (nutrients flow, pH, aeration, mixing, temperature)</t>
  </si>
  <si>
    <t>3502305 3502306</t>
  </si>
  <si>
    <t>39,41</t>
  </si>
  <si>
    <t>Ines Mandić-Mulec (Iztok Dogša)</t>
  </si>
  <si>
    <t>Raziskovalni mikroskop za epifluorescenco in fazni kontrast</t>
  </si>
  <si>
    <t>2008 in 2016</t>
  </si>
  <si>
    <t>ZEISS Axio Observer Z1</t>
  </si>
  <si>
    <t>Paket 13 in Paket 16</t>
  </si>
  <si>
    <t>Oprema je na voljo zunanjim uporabnikom po predhodnem dogovoru. Delate lahko sami ali z operaterjem.</t>
  </si>
  <si>
    <t>The equipment is available to external users by prior arrangement. You can work alone or with an operator.</t>
  </si>
  <si>
    <t>Preglejevanje okoljskih in laboratorijskih vzorcev z evkariontskimi ali prokariontskimi organizmi. Flourescenčna mikroskopija, diferencialni kontrast, fazni kontrast, belo polje. Možnost štetja organizmov in zajemanja slike, flourescenčna kvantifikacija. FISH, ekspresija flourescečnih proteinov.</t>
  </si>
  <si>
    <t xml:space="preserve">Obseravtion of environemntal and laboratory samples (eukaryotic or prokaryotic organisms). Fluorescence microscopy, DIC, PH, bright-wield. Cell counts, image aquistion, fluorescence quantification,FISH, fluorescent protein expression. </t>
  </si>
  <si>
    <t>3503542</t>
  </si>
  <si>
    <t>74,76</t>
  </si>
  <si>
    <t>37,41</t>
  </si>
  <si>
    <t>114,82</t>
  </si>
  <si>
    <t>47</t>
  </si>
  <si>
    <t>Tjaša Danevčič, Iztok Dogša, Katarina Šimunović</t>
  </si>
  <si>
    <t>J4-4550</t>
  </si>
  <si>
    <t>Eli Podnar, Tjaša Danevčič, Katarina Šimunović</t>
  </si>
  <si>
    <t>J1-3021 </t>
  </si>
  <si>
    <t>Iztok Dogša, Mojca Krajnc</t>
  </si>
  <si>
    <t>L7-3186</t>
  </si>
  <si>
    <t>Marko Volk, Katja Molan</t>
  </si>
  <si>
    <t>J1-4411 </t>
  </si>
  <si>
    <t>Polonca Štefanič, Eva Stare</t>
  </si>
  <si>
    <t>J4-50134</t>
  </si>
  <si>
    <t>Katarina Šimunović</t>
  </si>
  <si>
    <t xml:space="preserve">Hrvoje Petković </t>
  </si>
  <si>
    <t>Analitski aparat HPLC</t>
  </si>
  <si>
    <t>HPLC - High Performance Liquid Chromatography</t>
  </si>
  <si>
    <t>Oprema je lahko do 10 % na razpolago za zunanje uporabnike. Obvezna je predhodna rezervacija termina. Potrebno je podati informacijo o naravi materiala za analizo in št. vzorcev. Cena se oblikuje glede na vsebino del s skrbnikom opreme.</t>
  </si>
  <si>
    <t>The equipment is up to 10% available to external users.  Prior reservation or an appointment with trustee should be made. Information about namber and nature of samples is needed. Price is determined by the currently valid price list or BF or in agreement with the trustee.</t>
  </si>
  <si>
    <t>Analize različnih substratov, gojišč in aktivnih molekul, spremljanje sinteze bioaktivnih molekul in
farmacevtskih učinkovin tekom proizvodnega procesa</t>
  </si>
  <si>
    <t>Analysis of various substrates, media and active molecules, monitoring of the synthesis of bioactive molecules and
pharmaceutical active ingredients during the production process.</t>
  </si>
  <si>
    <t xml:space="preserve">76,90 </t>
  </si>
  <si>
    <t xml:space="preserve">6,30 </t>
  </si>
  <si>
    <t xml:space="preserve">70,19 </t>
  </si>
  <si>
    <t xml:space="preserve">78,86 </t>
  </si>
  <si>
    <t xml:space="preserve">P4-0116       </t>
  </si>
  <si>
    <t>Hrvoje Petković, Neža Čadež, Martina Avbelj,Polona Jamnnik</t>
  </si>
  <si>
    <t xml:space="preserve">Neža Čadež  </t>
  </si>
  <si>
    <t>IC ZIM</t>
  </si>
  <si>
    <t>Kromatografski sistem FPLC NGC Quest</t>
  </si>
  <si>
    <t>FPLC chromatography system NGC Quest</t>
  </si>
  <si>
    <t>Nataša Poklar Ulrih, Miha Bahun</t>
  </si>
  <si>
    <t>Miha Bahun</t>
  </si>
  <si>
    <t>mar</t>
  </si>
  <si>
    <t>Hrvoje Petković</t>
  </si>
  <si>
    <t xml:space="preserve">Večnamenski optični čitalec mikrotiterskih plošč </t>
  </si>
  <si>
    <t>Microplate reader Spark (Tecan)</t>
  </si>
  <si>
    <t xml:space="preserve">Oprema je 30% na razpolago za zunanje uporabnike.
Predhodni dogovor oz. rezervacija termina za delo z opremo.
Cena določena po trenutno veljavnem ceniku BF oz.
po ustreznem dogovoru z uporabnikom opreme ali storitev. 
</t>
  </si>
  <si>
    <t>The equipment is 30% of the time available for external users. Price is determined by the current price list of BF or in agreement with the trustee.</t>
  </si>
  <si>
    <t>56,78</t>
  </si>
  <si>
    <t>8,02</t>
  </si>
  <si>
    <t>58,71</t>
  </si>
  <si>
    <t>Ines Mandić Mulec</t>
  </si>
  <si>
    <t>Celični sorter BD FACSMelody</t>
  </si>
  <si>
    <t xml:space="preserve">BD FACSMelody Cell Sorter </t>
  </si>
  <si>
    <t>The equipment is available to external users by prior arrangement. The user can work alone or with an operator.</t>
  </si>
  <si>
    <t>Omogoča štetje in štirismerno ločevanje bakterij označenih z različnimi fluorokromi in ločevanje bakterij glede na izražanje reporterskih genov. Možnost sortiranja v epruvete, gojitvene plošče ali na mikroskopska stekelca. Modri laser z valovno dolžino 488 nm, vijolični laser z valovno dolžino 405 nm in rumeno-zeleni laser z valovno dolžino 561 nm, 8 barv v kombinaciji 2-2-4 (2B2V4YG).</t>
  </si>
  <si>
    <t>Counting and 4 way separation of bacteria labelled with different fluorochromes and the separation of bacteria according to the expression of reporter genes. Sorting into tubes, culture plates or microscope slides. Blue laser with a wavelength of 488 nm, purple laser with a wavelength of 405 nm and yellow-green laser with a wavelength of 561 nm, 8 colors in a combination of 2-2-4 (2B2V4YG).</t>
  </si>
  <si>
    <t>27,76</t>
  </si>
  <si>
    <t>25,82</t>
  </si>
  <si>
    <t>61,23</t>
  </si>
  <si>
    <t>J4-4550, P4-0116</t>
  </si>
  <si>
    <t>Katarina Šimunović, Tjaša Danevčič</t>
  </si>
  <si>
    <t>J1-3021</t>
  </si>
  <si>
    <t>Iztok Dogša</t>
  </si>
  <si>
    <t>Volk Marko</t>
  </si>
  <si>
    <t>P1-0184, P1-0207, J1-2482, J3-2520</t>
  </si>
  <si>
    <t>Veno Kononenko, Valentina Perc, Ahmad Joukhan</t>
  </si>
  <si>
    <t>13-H-H2020 ERC PHAGE Control</t>
  </si>
  <si>
    <t>Jaka Jakin Lazar</t>
  </si>
  <si>
    <t>PlasticsFatE (H2020) N0 965367</t>
  </si>
  <si>
    <t>Sara Michelini</t>
  </si>
  <si>
    <t>Gorazd Fajdiga</t>
  </si>
  <si>
    <t>Hitra kamera PHANTOM VEO 340S</t>
  </si>
  <si>
    <t>High speed camera Phantom VEO 340S</t>
  </si>
  <si>
    <t>Kamera je namenjena vizualizaciji in analizi ekstremno hitrih pojavov. Hitrost snemanja: do 800 slik/s pri ločljivosti 2560x1600 in 280.000 slik/s pri zmanjšani ločljivosti, 36GB internega spomina</t>
  </si>
  <si>
    <t>Visualisation and analysis of high speed processes. Recording speed: up to 800 frames/s at 2560x1600 and 280,000 frames/s at reduced resolution, 36GB of internal memory</t>
  </si>
  <si>
    <t>Gorazd Fajdiga, Denis Rajh, Bojan Gospodarič</t>
  </si>
  <si>
    <t>Woolf / Projekt pametne specializacije</t>
  </si>
  <si>
    <t>Applause</t>
  </si>
  <si>
    <t>Denis Rajh, Gorazd Fajdiga</t>
  </si>
  <si>
    <t xml:space="preserve">Individualno raziskovalno dleo </t>
  </si>
  <si>
    <t>Gorazd Fajdiga, Bojan Gospodarič, Drago Vidic, Miran Merhar, Gregor Gabršček</t>
  </si>
  <si>
    <t>Sistem za procesiranje slikovnih in genomskih podatkov</t>
  </si>
  <si>
    <t>HIVE- system for processing graphical and genomic data</t>
  </si>
  <si>
    <t>Paket 19,drugi javni viri</t>
  </si>
  <si>
    <t>Oprema je dostopna po predhodnem dogovoru</t>
  </si>
  <si>
    <t>Eqiupment is available upon precedent arangement</t>
  </si>
  <si>
    <t xml:space="preserve">Oprema je namenjena analizi kompleksnih setov podatkov iz mikroskopskih in genomskih analiz. </t>
  </si>
  <si>
    <t>The equipment is dedicated for analysis of microscopic and genomic analyses.</t>
  </si>
  <si>
    <t>P19-0087</t>
  </si>
  <si>
    <t>5 let</t>
  </si>
  <si>
    <t xml:space="preserve">Minja Zorc, Anja Tanšek, Peter Dovč </t>
  </si>
  <si>
    <t>Peter Dovč/Simon Horvat</t>
  </si>
  <si>
    <t xml:space="preserve">NIKON STEREOMIKROSKOP SMZ18 </t>
  </si>
  <si>
    <t>Eqiupment is available to all research organisation according to prior arangement</t>
  </si>
  <si>
    <t xml:space="preserve">Opremo je uporabna za kirurške operacije postopkov na laboratorijskih živalih, kjer potrebujemo visoko ločljiv makro nivo (npr. embrio transfer ipd.)  kot tudi dovolj delovnega prostora za težje operacije, kar ta aparat omogoča tudi zaradi 7 cm delovnega prostora. Aparat je opremljen z HD-kamero z ločljivostjo primerno za objave v znanstveni literaturi. </t>
  </si>
  <si>
    <t>The equipment is useful for surgical operations of procedures on laboratory animals, where we need a high-resolution macro level (eg embryo transfer, etc.) as well as enough working space for more difficult operations, which this device allows for 7 cm of working space. The device is equipped with an HD camera with a resolution suitable for publications in the scientific literature.</t>
  </si>
  <si>
    <t>P19-125</t>
  </si>
  <si>
    <t>Simon Horvat, Katja Skulj</t>
  </si>
  <si>
    <t>L3-2620</t>
  </si>
  <si>
    <t>Helena Motaln, Matjaž Peterka, Vida Štrancar</t>
  </si>
  <si>
    <t>J3-2529</t>
  </si>
  <si>
    <t>Simon Horvat, Helena Motaln</t>
  </si>
  <si>
    <t>J4-2548</t>
  </si>
  <si>
    <t>Katja Skulj, Erika Cvetko</t>
  </si>
  <si>
    <t>Magistrska naloga</t>
  </si>
  <si>
    <t>Urška Hostnik</t>
  </si>
  <si>
    <t>Projekt mladi raziskovalci</t>
  </si>
  <si>
    <t>Špela Mikec, Andrea Šarac</t>
  </si>
  <si>
    <t>Peter Dovč/Jernej Ogorevc</t>
  </si>
  <si>
    <t>Elektroporator s širokim spektrom uporabe (za elektroporacijo zarodkov in vitro in in utero ter transfekcijo različnih celic/tkiv in vitro, in vivo in uteri in ovo in ex vivio</t>
  </si>
  <si>
    <t>Electroporator for the broad range of applications (eukaryotic cells, embrios) in vitro and in vivo.</t>
  </si>
  <si>
    <t>Osebni kontakt z odgovrno osebo (PD in JO)</t>
  </si>
  <si>
    <t>Personal contact with the persons in charge (PD and JO)</t>
  </si>
  <si>
    <t>Eletroporator, ki poleg klasične elektroporacije in vitro, omogoča tudi elektroporacijo in vivo, in ovo, in utero, ter ex vivo. Elektroporator omogoča učinkovito transfekcijo evkariontskih celičnih linij (tudi matičnih celic in primarnih celičnih kultur, ki se jih sicer težko transficira) in zarodkov različnih živalskih vrst. Trenutno sta na voljo modula, ki omogočata elektroporacijo celic v kivetah in eletroporacijo zigot na objektnem stekelcu.</t>
  </si>
  <si>
    <t>The equipment is dedicated to electroporation of different types od eukaryotic cells and animal embrios (mouse).</t>
  </si>
  <si>
    <t>P19-123</t>
  </si>
  <si>
    <t xml:space="preserve">Jernej Ogorevc, Zala Brajnik, </t>
  </si>
  <si>
    <t xml:space="preserve">Digitalna lupa za analizo razpok in celostno analizo površin lesa in na lesu osnovanih materialov   </t>
  </si>
  <si>
    <t xml:space="preserve">Digital microscope for crack measurements and integrated surface analysis of wood and wood-based materials   </t>
  </si>
  <si>
    <t>Oprema je namenjena vizualni (makro) analizi površin lesa, lesnih kompozitov in ostalih lesnih in nelesnih materialov in kompozitov, opazovanje lesnih škodljivcev (gliv, insektov), poškodb, površinskih premazov, lepilnih spojev…</t>
  </si>
  <si>
    <t>The equipment is used for visual (macro) analysis of wood surfaces, wood composites and other wood and non-wood materials and composites, observation of wood pests (fungi, insects), damage, surface coatings, adhesive joints, etc.</t>
  </si>
  <si>
    <t>6000018,6000019,6000020</t>
  </si>
  <si>
    <t>P19-0059</t>
  </si>
  <si>
    <t>Oprema za preizkušanje mehanskih lastnosti lesa in lesnih kompozitov</t>
  </si>
  <si>
    <t>Equipment for testing the mechanical properties of wood and wood composites</t>
  </si>
  <si>
    <t>Paket 19, drugi javni viri</t>
  </si>
  <si>
    <t>Oprema za preizkušanje mehanskih lastnosti lesa in lesnih kompozitih in omogoča statične ter dinamične teste.</t>
  </si>
  <si>
    <t>Equipment for testing the mechanical properties of wood and wood composites and allows static and dynamic tests.</t>
  </si>
  <si>
    <t>P19-081</t>
  </si>
  <si>
    <t>Milan Šernek, Sergej Medved, Mirko Kariž, Bogdan Šega, Jure Žigon, Samo Grbec, Tomaž Kušar, Aleš Straže, Maks Merela, Boštjan Lesar</t>
  </si>
  <si>
    <t>Milan Šernek, Sergej Medved, Marko Petrič, Mirko Kariž, Bogdan Šega, Jure Žigon, Samo Grbec, Sebastian Dahle</t>
  </si>
  <si>
    <t>Individulano raziskovalno delo, Preskušanje/Testiranje</t>
  </si>
  <si>
    <t>Milan Šernek, Sergej Medved, Mirko Kariž, Bogdan Šega, Jure Žigon, Samo Grbec, Tomaž Kušar</t>
  </si>
  <si>
    <t>Popolnoma motoriziran raziskovalni mikroskop</t>
  </si>
  <si>
    <t>Fully motorized research microscope</t>
  </si>
  <si>
    <t>Popolnoma motoriziran mikroskop za preiskave v presevni svetlobi in fluorescenco v odbiti svetlobi</t>
  </si>
  <si>
    <t>Fully motorized microscope for transmission in translucent light and fluorescence in reflected light</t>
  </si>
  <si>
    <t>P19-093</t>
  </si>
  <si>
    <t>80%</t>
  </si>
  <si>
    <t>J2-50063</t>
  </si>
  <si>
    <t>Aleš Straže</t>
  </si>
  <si>
    <t>Maks Merela, Angela Balzano, Jure Žigon, Aleš Straže</t>
  </si>
  <si>
    <t>Pedagoško delo, diplome in magisteriji</t>
  </si>
  <si>
    <t>Hrvoje Petković (Tomaž Polak)</t>
  </si>
  <si>
    <t>Tekočinski kromatograf sklopljen z masnim detektorjem (LC-MS/MS)</t>
  </si>
  <si>
    <t>LC-MS/MS system: ACQUITY H-CLASS in tandem with XEVO TQ-S micro</t>
  </si>
  <si>
    <t>Oprema je lahko do 30 % na razpolago za zunanje uporabnike. Obvezna je predhodna rezervacija termina. Potrebno je podati informacijo o naravi materiala za analizo in št. vzorcev. Cena se oblikuje glede na vsebino del s skrbnikom opreme.</t>
  </si>
  <si>
    <t>Analize različnih matriksov živil in drugih vrst materialov. Področje raziskav je živilstvo, mikrobiologija, farmacija… Sistem je opremljen s PDA detektorjem in masnim spektrometrom Xevo TQ-S mikro, ki omogoča hkratno snemanje v SIR in MRM načinu. Aparat dobro analitiko molekul do velikosti 2000 Da. Masni spekrometer ima poleg ESI probe še UNISPRAY probo, ka omogoča za nekatere analite bistveno boljšo občutljivost.</t>
  </si>
  <si>
    <t>Analyzes of different food matrices and other types of materials. The field of research is food, microbiology, pharmacy… The system is equipped with a PDA detector and mass spectrometer Xevo TQ-S micro, which allows simultaneous recording in SIR and MRM mode. Apparatus good analytics of molecules up to size 2000 Yes. In addition to the ESI probe, the mass spectrometer also has a UNISPRAY probe, which allows for significantly better sensitivity for some analytes.</t>
  </si>
  <si>
    <t xml:space="preserve"> 102.37 € </t>
  </si>
  <si>
    <t xml:space="preserve"> 24.87 € </t>
  </si>
  <si>
    <t xml:space="preserve"> 85.00 € </t>
  </si>
  <si>
    <t xml:space="preserve"> 33.05 € </t>
  </si>
  <si>
    <t xml:space="preserve"> 109.87 € </t>
  </si>
  <si>
    <t>P19-095</t>
  </si>
  <si>
    <t>Tomaž Polak, Iva Zahija, Andrej Živkovič, Mojca Kuhar, Mateja Lušnic Polak</t>
  </si>
  <si>
    <t>Naprava za sušenje z razprševanjem , model Mini Spray Dryer B-290 Advanced, Buchi</t>
  </si>
  <si>
    <t>Mini Spray Dryer Advanced (B-290, Büchi)</t>
  </si>
  <si>
    <t>Oprema za sušenje z razprševanjem kompleksnih živilskih vzorcev za pripravo materialov na področju kapsuliranja in tarčne dostave bioaktivnih snovi, dodatkov za živila, arom, vitaminov, proteinov, probiotikov in mikroorganizmov za fermentacijo živil, vitaminov, rastlinskih izvlečkov, ter koncentratov tekočih živil.</t>
  </si>
  <si>
    <t>Spray drying of complex food samples, preparation of encapsulation carriers and targeted delivery of bioactive substances, food additives, flavorings, vitamins, proteins, probiotics and microorganisms for food fermentation, vitamins, plant extracts and liquid food concentrates.</t>
  </si>
  <si>
    <t>P19-017</t>
  </si>
  <si>
    <t>Nataša Poklar, Ilja Gasan Osojnik Črnivec, Jaka Levanič, Luka Šturm</t>
  </si>
  <si>
    <t>Nataša Poklar, Ilja Gasan Osojnik Črnivec, Jaka Levanič</t>
  </si>
  <si>
    <t>J4-2545</t>
  </si>
  <si>
    <t>Nataša Poklar, Ilja Gasan Osojnik Črnivec</t>
  </si>
  <si>
    <t xml:space="preserve">P4-0015 </t>
  </si>
  <si>
    <t>dr. Marko Petrič</t>
  </si>
  <si>
    <t>Micro Combi Tester MCT3 - sistem za določanje mikromehanskih lastnosti površin lesa, kompozitov in lesno obdelovalnih orodij</t>
  </si>
  <si>
    <t>Micro Combi Tester MCT3 – system for determination of micro-mechanical properties of surfaces of wood, composites and woodworking tools</t>
  </si>
  <si>
    <t>Paket 20 ARRS</t>
  </si>
  <si>
    <t>Določanje mehanskih lastnosti površin: trdota, modul elastičnosti, oprijemna trdnost, odpornost proti razenju</t>
  </si>
  <si>
    <t>Determination of mechanical properties of surfaces: hardness, modulus of elasticity, adhesion strength, resistance to scratching</t>
  </si>
  <si>
    <t>14,00</t>
  </si>
  <si>
    <t>13,55</t>
  </si>
  <si>
    <t>0,45</t>
  </si>
  <si>
    <t>47,05</t>
  </si>
  <si>
    <t>https://www.bf.uni-lj.si/sl/raziskave/raziskovalna-oprema/2022071308115607/micro-combi-tester-mct3--sistem-za-dolocanje-mikromehanskih-lastnosti-povrsin-lesa,-kompozitov-in-lesno-obdelovalnih-orodij</t>
  </si>
  <si>
    <t>P20-089</t>
  </si>
  <si>
    <t>Marko Petrič, Matjaž Pavlič, Luka Albreht, Miha Humar, Boštjan Lesar</t>
  </si>
  <si>
    <t>Gorazd Fajdiga, Miran Merhar</t>
  </si>
  <si>
    <t>Pedagoško delo - diplomske, magistrske in doktorske naloge</t>
  </si>
  <si>
    <t>Marko Petrič, Matjaž Pavlič, Luka Albreht, Jure Žigon, Dominika Gornik Bučar</t>
  </si>
  <si>
    <t>Prenosni XRF spektrometer za analizo lesa</t>
  </si>
  <si>
    <t xml:space="preserve">Oprema je namenjena določanju prisotnosti in koncentracije anorganskih biocidov in onesnaževal v lesu. Spektrometer omogoča delo na terenu. </t>
  </si>
  <si>
    <t xml:space="preserve">The equipment is designed to determine the presence and concentration of inorganic biocides and contaminants in wood. The spectrometer allows field work. </t>
  </si>
  <si>
    <t>P20-009</t>
  </si>
  <si>
    <t>Miha Humar, Boštjan Lesar</t>
  </si>
  <si>
    <t>Primož Oven / Ida Poljanšek</t>
  </si>
  <si>
    <t>11223 / 12041</t>
  </si>
  <si>
    <t>Sistem za termično analizo TGA2</t>
  </si>
  <si>
    <t>Thermal Analysis System TGA2</t>
  </si>
  <si>
    <t xml:space="preserve">termične lastnosti materialov, določanje kinetike razpada v kisikovi ali inertni atmosferi </t>
  </si>
  <si>
    <t>thermal properties of materials, determination of decomposition kinetics in oxygen or inert atmosphere</t>
  </si>
  <si>
    <t>110,69</t>
  </si>
  <si>
    <t>https://www.bf.uni-lj.si/sl/raziskave/raziskovalna-oprema/2023021413330946/tga-instrument-%E2%80%93-termogravimetrija-tga-2,-sistem-za-termicno-analizo--mettler-toledo</t>
  </si>
  <si>
    <t>P20-082</t>
  </si>
  <si>
    <t>Ion GeneStudio™ S5 Prime System for Agrigenomics, sekvenator naslednje generacije s pripadajočim
Ion Chef Sistemom</t>
  </si>
  <si>
    <t>Ion GeneStudio™ S5 Prime System for Agrigenomics and Ion Chef™ Instrument</t>
  </si>
  <si>
    <t>Avtomatizirana priprava vzorcev in sekvenciranje s tehnologijo naslednje generacije DNA in RNA knjižnic</t>
  </si>
  <si>
    <t>Automated sample preparation NGS sequencing of DNA and RNA libraries</t>
  </si>
  <si>
    <t>https://www.bf.uni-lj.si/sl/enote/agronomija/raziskave/raziskovalna-oprema/</t>
  </si>
  <si>
    <t>P20-078</t>
  </si>
  <si>
    <t>Vladimir Meglič</t>
  </si>
  <si>
    <t>dr. Robert Veberič</t>
  </si>
  <si>
    <t>plinski kromatograf z masno selektivnim detektorjem, avtomatskim večnamenskim vzorčevalnikom in
injektorjem za temperaturno programirano odparevanje topila in injiciranje velikih volumnov vzorca</t>
  </si>
  <si>
    <t>Oprema namenjena analizi hlapnih snovi v rastlinskih vzorcih</t>
  </si>
  <si>
    <t>Equipment for analysis of volatile compounds in plant samples</t>
  </si>
  <si>
    <t>26,68</t>
  </si>
  <si>
    <t>11,27</t>
  </si>
  <si>
    <t>30,12</t>
  </si>
  <si>
    <t>P20-087</t>
  </si>
  <si>
    <t>Domen Leštan</t>
  </si>
  <si>
    <t>Oprema za raziskave kroženja mineralnih hranil v agroekosistemih</t>
  </si>
  <si>
    <t>Equipment for research on the cycling of mineral nutrients in agroecosystems</t>
  </si>
  <si>
    <t>2000196, 2000218</t>
  </si>
  <si>
    <t>https://www.bf.uni-lj.si/sl/raziskave/raziskovalna-oprema/2023031512591434/oprema-za-raziskave-krozenja-mineralnih-hranil-v-agroekosistemih</t>
  </si>
  <si>
    <t>P20-085</t>
  </si>
  <si>
    <t xml:space="preserve">P4-0121 </t>
  </si>
  <si>
    <t>Visoko zmogljivi sistem za spremljanje premika temperaturne stabilnosti proteinov</t>
  </si>
  <si>
    <t>https://www.bf.uni-lj.si/sl/raziskave/raziskovalna-oprema/2023030307453906/visoko-zmogljivi-sistem-za-spremljanje-premika-temperaturne-stabilnosti-proteinov-quantstudio-5,-applied-biosystems</t>
  </si>
  <si>
    <t>P20-081</t>
  </si>
  <si>
    <t>dr. Nataša Poklar Ulrih</t>
  </si>
  <si>
    <t>Optični sistem za merjenje življenskih dob fluorescence</t>
  </si>
  <si>
    <t>P20-088</t>
  </si>
  <si>
    <t>dr. Ines Mandić Mulec</t>
  </si>
  <si>
    <t>Nadgradnja konfokalnega mikroskopa za raziskave mikrobnih biofilmov in mikrobnih interakcij</t>
  </si>
  <si>
    <t>Gre za nadgradnjo sistema, cena in izkoriščenost določena v vrstici 69</t>
  </si>
  <si>
    <t>https://www.bf.uni-lj.si/sl/raziskave/raziskovalna-oprema/?iddepartment=&amp;idkatedra=39&amp;idtype=</t>
  </si>
  <si>
    <t>P20-084</t>
  </si>
  <si>
    <t>dr. Miloš Vittori</t>
  </si>
  <si>
    <t>Motorizirani fluorescenčni stereomikroskop</t>
  </si>
  <si>
    <t>Motorized fluorescence stereomicroscope</t>
  </si>
  <si>
    <t>Zajem slike bioloških vzorcev v razponu velikosti od nekaj desetink milimetra do nekaj cm z razširjeno globinsko ostrino s svetlobno mikroskopijo v svetlem polju ter fluorescenčno mikroskopijo.</t>
  </si>
  <si>
    <t>Imaging of biological samples ranging from a few tenths of a millimeter to a few centimeters with extended depth of field using bright-field light microscopy and fluorescence microscopy.</t>
  </si>
  <si>
    <t>19,95</t>
  </si>
  <si>
    <t>7,46</t>
  </si>
  <si>
    <t>2,3</t>
  </si>
  <si>
    <t>https://www.bf.uni-lj.si/sl/raziskave/raziskovalna-oprema/2023031011093047/motorizirani-fluorescencni-stereomikroskop-smz25-nikon</t>
  </si>
  <si>
    <t>P20-086</t>
  </si>
  <si>
    <t>U. Bogataj, M. Vittori, A. Kos, P. Mrak, L. Bizjak Mali, K. Kunčič, J. Šebjanič, G. Benko</t>
  </si>
  <si>
    <t>M. Popovič, V. Floccari</t>
  </si>
  <si>
    <t>Pedagoško delo</t>
  </si>
  <si>
    <t>M. Vittori, P. Mrak, T. Gredar, U. Bogataj</t>
  </si>
  <si>
    <t>P1-0212</t>
  </si>
  <si>
    <t>A. Kladnik</t>
  </si>
  <si>
    <t>J4-2543</t>
  </si>
  <si>
    <t>U. Bogataj</t>
  </si>
  <si>
    <t>P1-0198</t>
  </si>
  <si>
    <t>A. Kujović</t>
  </si>
  <si>
    <t>J1-2466</t>
  </si>
  <si>
    <t>S. Novak</t>
  </si>
  <si>
    <t>Programska in strojna oprema za obdelavo podatkov laserskega skeniranja površja z UAV</t>
  </si>
  <si>
    <t>Software and hardware for UAV laser scanning data processing</t>
  </si>
  <si>
    <t>Paket 20</t>
  </si>
  <si>
    <t>razširjeno globinsko ostrino s svetlobno mikroskopijo v svetlem polju ter fluorescenčno mikroskopijo.</t>
  </si>
  <si>
    <t>Equipment for processing data from a laser scanner integrated into a remotely piloted aircraft</t>
  </si>
  <si>
    <t>2,37</t>
  </si>
  <si>
    <t>66,5</t>
  </si>
  <si>
    <t>6 1</t>
  </si>
  <si>
    <t>6 1 5</t>
  </si>
  <si>
    <t>P20-010</t>
  </si>
  <si>
    <t>dr. Anton Poje</t>
  </si>
  <si>
    <t>Sistem za sinhronizirano merjenje tresenja in ropota (SSMTR)</t>
  </si>
  <si>
    <t>Synchronous sound and vibration measurement system</t>
  </si>
  <si>
    <t>37860,53</t>
  </si>
  <si>
    <t xml:space="preserve">Sistem omogoča sočasen in večdimenzionalen zajem podatkov o obremenitvah delavcev s tresenjem in ropotom v laboratoriju ali na terenu. Dvanajst kanalov omogoča sočasno merjenje tresenja na različnih delih telesa ter merjenje ropota/zvoka. </t>
  </si>
  <si>
    <t>The system enables the simultaneous and multidimensional acquisition of data on the vibration and noise exposure of workers in the laboratory or in the field. Twelve channels enable the simultaneous measurement of vibrations on different parts of the body or machines as well as the measurement of noise.</t>
  </si>
  <si>
    <t>71,5</t>
  </si>
  <si>
    <t>https://www.bf.uni-lj.si/sl/novice/2022072012475118/na-oddelku-za-gozdarstvo-in-obnovljive-gozdne-vire-tudi-s-pomocjo-donacije-sidg-do-nove-raziskovalne-opreme-</t>
  </si>
  <si>
    <t>P20-008</t>
  </si>
  <si>
    <t>Luka Pajek</t>
  </si>
  <si>
    <t>Inštrument za meritve različnih analitov v tekočih ali ekstrahiranih vzorcih hrane, pijač, odpadnih vod in zemlje</t>
  </si>
  <si>
    <t>A device for the measurement of various analytes in liquid or extracted samples of food, beverages, waste water and soil.</t>
  </si>
  <si>
    <t>Paket 21 ARRS</t>
  </si>
  <si>
    <t>Inštrument omogoča meritve različnih analitov (npr. amonij, nitrit, nitrat, skupni organski dušik, kalcij, železo, fosfat, sulfat) v različnih tekočih aliekstrahiranih vzorcih, kot so hrana, pijača, odpadne vode in zemlja. Glavni namen uporabe inštrumenta bodo analize amonijskega in nitratnega dušika v vzorcih zemlje.</t>
  </si>
  <si>
    <t>The device enables the measurement of various analytes (e.g. ammonium, nitrite, nitrate, total organic nitrogen, calcium, iron, phosphate,sulphate) in various liquid or extracted samples such as food, beverages, waste water and soil. The main purpose of the device will be toanalyse ammonium and nitrate nitrogen in soil samples.</t>
  </si>
  <si>
    <t>https://www.bf.uni-lj.si/sl/raziskave/raziskovalna-oprema/2024031108551223/namizni-diskretni-analizator-za-meritve-razlicnih-analitov-v-tekocih-ali-ekstrahiranih-vzorcih-hrane,-pijac,-odpadnih-vod-in-zemlje</t>
  </si>
  <si>
    <t>P21-099</t>
  </si>
  <si>
    <t>Marko Flajšman</t>
  </si>
  <si>
    <t>Diplomske naloge</t>
  </si>
  <si>
    <t>Veliko diskovno polje s pripadajočo opremo za učinkovito shranjevanje podatkov</t>
  </si>
  <si>
    <t>A large disk array with accompanying equipment for efficient data storage</t>
  </si>
  <si>
    <t>Veliko diskovno polje s pripadajočo opremo za učinkovito shranjevanje večjih podatkov za namene bioinformatskih analiz</t>
  </si>
  <si>
    <t>A large disk array with accompanying equipment for efficient storage of larger datas for bioinformatic analysis</t>
  </si>
  <si>
    <t>P21-098</t>
  </si>
  <si>
    <t>Sistem za hiperspektralno slikanje</t>
  </si>
  <si>
    <t>System for hyperspectral imaging</t>
  </si>
  <si>
    <t>Osnovna tehnika hiperspektralnega slikanja (HSI) ustvari prostorski zemljevid spektralnih značilnosti, ki omogoča identifikacijo komponent materialov in njihove prostorske porazdelitve. Zato lahko z uporabo te tehnike poišče predmete, ugotovimo porazdelitev materialov in zazna procesne napake delovanja.</t>
  </si>
  <si>
    <t>The basic technique of hyperspectral imaging (HSI) produces a spatial map of spectral features that allows the identification of material components and their spatial distribution. Therefore, this technique can be used to locate objects, determine the distribution of materials and detect process malfunctions.</t>
  </si>
  <si>
    <t>P21-085</t>
  </si>
  <si>
    <t>dr. Gorazd Avguštin</t>
  </si>
  <si>
    <t>Mikro plinski kromatograf za analizo plinov s samodejnim vzorčenjem</t>
  </si>
  <si>
    <t>Micro Gas chromatograph for gas analysis with automatic sampling</t>
  </si>
  <si>
    <t>Mikro plinski kromatograf s toplotno prevodnim detektorjem (TCD) omogoča hitro in stalno računalniško krmiljeno analizo nastalih plinskih produktov med procesom anaerobne fermentacije biorazgradljivih organskih snovi za proizvodnjo bioplina in za podrobnejše spremljanje vplivov preučevanih dodajanih učinkovin na metanogeni potencial mikrobiomov iz vampov prežvekovalcev. Oprema je nadgradnja obstoječega sistema Gas Endeavour® (BPC Instruments AB, Švedska)</t>
  </si>
  <si>
    <t>The micro gas chromatograph with a thermal conductivity detector (TCD) enables fast and continuous computer-controlled analysis of the gas products formed during the anaerobic fermentation of biodegradable organic substances for the production of biogas and for more detailed monitoring of the effects of the studied added active substances on the methanogenic potential of microbiomes from ruminants. The equipment is an upgrade of the existing Gas Endeavor® system (BPC Instruments AB, Sweden)</t>
  </si>
  <si>
    <t>16% (montaža v oktobru)</t>
  </si>
  <si>
    <t>https://www.bf.uni-lj.si/sl/enote/mikrobiologija/raziskave/raziskovalna-oprema/2024031417003910/mikro-plinski-kromatograf-za-analizo-plinov-s-samodejnim-vzorcenjem</t>
  </si>
  <si>
    <t>P21-086</t>
  </si>
  <si>
    <t>Alen Radolič, Lijana Fanedl,  Gorazd Avguštin</t>
  </si>
  <si>
    <t>Lijana Fanedl, Luka Lipoglavšek, Gorazd Avguštin</t>
  </si>
  <si>
    <t>dr. Janez Salobir</t>
  </si>
  <si>
    <t>Sistem za analizo bioloških in okoljskih vzorcev v IR območju s Fourierjevo transformacijo (FTIR)</t>
  </si>
  <si>
    <t>The system for analyzing biological and environmental samples in the IR range using Fourier transform (FTIR)</t>
  </si>
  <si>
    <t>Osebni kontakt z odgovorno osebo (PD in JO)</t>
  </si>
  <si>
    <t>Oprema je namenjena analizi poredvsem trdnih  bioloških vzorcev rastlinskega in živalskega izvora (refleksija) ter okoljskih vzorcev, z možnostjo analiziranja raztopin (transfleksija) v bližnjem IR območju. Aparat je opremljen z različnimi vmesniki, ki omogočajo analizo nehomogeniziranih vzorcev in manjših količin vzorcev.</t>
  </si>
  <si>
    <t>The equipment is intended for the analysis of primarily solid biological sapmles of plant and animal origin (reflection), as well as environmental samples, with the possibility of analyzing solutions (transflection) in the near-infrared range. The apparatus is equipped with various interfaces that allow the analysis of non-homogenized samples and dmall quantities of samples.</t>
  </si>
  <si>
    <t>7000425,7000426,7000427</t>
  </si>
  <si>
    <t>25% (aparat od 18.9.2023)</t>
  </si>
  <si>
    <t xml:space="preserve">https://www.bf.uni-lj.si/sl/raziskave/raziskovalna-oprema/2024031108545511/sistem-za-analiziranje-bioloskih-in-okoljskih-vzorcev-v-ir-obmocju-s-fourierjevo-transformacijo-ftir,-tangor,-bruker </t>
  </si>
  <si>
    <t>P21-087</t>
  </si>
  <si>
    <t xml:space="preserve"> Nejc Valcl (MR), Nikja Založnik, Alenka Levart</t>
  </si>
  <si>
    <t>Nejc Valcl, Nika Založnik, Alenka Levart</t>
  </si>
  <si>
    <t>dr. Anna Dragoš</t>
  </si>
  <si>
    <t>Modularni čitalec mikrotitrskih ploščic</t>
  </si>
  <si>
    <t>Modular microtiter plate reader</t>
  </si>
  <si>
    <t>Večnamenski čitalec mikrotitrskih ploščic z optiko na osnovi monokromatorja in filtrov. Sistem vključuje na filtrih ali monokromatorju temelječo detekcijo fluorescence, luminiscence in UV-VIS detekcijo absorbance. Pri merjenju fluorescence omogoča spreminjanje širine za ekscitacijsko in emisijsko valovno dolžino na monokromatorju (med 9 in 50 nm, interval 1 nm) in popolno optimizacijo nastavitev čitalca za najboljšo izvedbo testov. Čitalec se uporablja za izvajanje biokemijskih testov, fenotipskih testov (sledenje izražanja genov) in spremljanje rasti celic v različnih pogojih.</t>
  </si>
  <si>
    <t>Multi-purpose microtiter plate reader with monochromator and filter-based optics. The system includes filter-based or monochromator-based fluorescence, luminescence and UV-VIS absorbance detection. For fluorescence measurements, it allows to vary the width for excitation and emission wavelengths on the monochromator (between 9 and 50 nm, 1 nm interval) and to fully optimise the reader settings for best test performance. The reader is used to perform biochemical assays, phenotypic assays (gene expression tracking) and to monitor cell growth under different conditions.</t>
  </si>
  <si>
    <t>26,23</t>
  </si>
  <si>
    <t>5,54</t>
  </si>
  <si>
    <t>10,5</t>
  </si>
  <si>
    <t>39,6</t>
  </si>
  <si>
    <t>P21-088</t>
  </si>
  <si>
    <t>Anna Dragoš, Maja Popović</t>
  </si>
  <si>
    <t>13-H-H2020</t>
  </si>
  <si>
    <t xml:space="preserve">Anna Dragoš, Valentina Floccari, Jaka Jakin Lazar, Nina Vesel, Hannah Bonham, Virginie Grosboillot </t>
  </si>
  <si>
    <t>J1-4411</t>
  </si>
  <si>
    <t>Anna Dragoš, Anja Štangar</t>
  </si>
  <si>
    <t>dr. David Stopar</t>
  </si>
  <si>
    <t>Mikroskopski sistem za mikrofluidiko</t>
  </si>
  <si>
    <t>Microscopy system for microfluidics</t>
  </si>
  <si>
    <t xml:space="preserve">The equipment is available to external users by prior arrangement. </t>
  </si>
  <si>
    <t>Gojenje mikrobov v mikropretočnih sistemih in njihovo opazovanje v času. Flourescenčna mikroskopija, diferencialni kontrast, belo polje. Možnost štetja organizmov in zajemanja slike, flourescenčna kvantifikacija. FISH, ekspresija flourescečnih proteinov.</t>
  </si>
  <si>
    <t>Cultivation of microbes in microflow systems and their observation over time. Fluorescence microscopy, differential contrast, white field. Possibility of counting organisms and capturing images, fluorescence quantification. FISH, fluorescent protein expression.</t>
  </si>
  <si>
    <t>34,48</t>
  </si>
  <si>
    <t>16,94</t>
  </si>
  <si>
    <t xml:space="preserve"> 19,41 </t>
  </si>
  <si>
    <t xml:space="preserve">       63,35 €</t>
  </si>
  <si>
    <t>P21-089</t>
  </si>
  <si>
    <t>J4-50134 </t>
  </si>
  <si>
    <t>P4-0116 </t>
  </si>
  <si>
    <t>Tjaša Danevčič</t>
  </si>
  <si>
    <t>Večnamenski čitalec Cyt5 za analize celičnih linij in mikroorganizmov s časovnim zajemanjem slik</t>
  </si>
  <si>
    <t>Agilent BioTek Cytation 5 Cell Imaging Multimode Reader</t>
  </si>
  <si>
    <t xml:space="preserve">Oprema združuje avtomatiziran invertni mikroskop in čitalec mikrotitrskih plošč. Mikroskopski modul ponuja do 40 x povečavo z uporabo fluorescence, svetlega polja, visoko kontrastnega svetlega polja, barvnega svetlega polja in faznega kontrasta. Večmodularni moduli vključujejo na monokromatorju temelječo zaznavo fluorescence, luminiscence in UV-VIS zaznavo absorbance. </t>
  </si>
  <si>
    <t>The equipment combines an automated inverted microscope and a microtiter plate reader. The microscope module offers up to 40x magnification using fluorescence, bright field, high contrast bright field, color bright field and phase contrast. Multi-module modules include monochromator-based fluorescence, luminescence and UV-VIS absorbance detection.</t>
  </si>
  <si>
    <t>27,27</t>
  </si>
  <si>
    <t>13,27</t>
  </si>
  <si>
    <t>46,68</t>
  </si>
  <si>
    <t>1,3</t>
  </si>
  <si>
    <t>4, 11</t>
  </si>
  <si>
    <t>P21-090</t>
  </si>
  <si>
    <t>P1-0116</t>
  </si>
  <si>
    <t>Iztok Dogša,  Tjaša Danevčič, Katarina Šimunović, Barbara Kraigher</t>
  </si>
  <si>
    <t>Anna Dragoš, Jaka Jakin Lazar</t>
  </si>
  <si>
    <t>dr. Mariana Cecilia Grohar</t>
  </si>
  <si>
    <t>Oprema za ekofiziološke meritve v trajnih nasadih</t>
  </si>
  <si>
    <t>Equipment for ecophysiological measurements in perennial plantations</t>
  </si>
  <si>
    <t>Oprema za ekofiziološke meritve v trajnih nasadih vključuje natančne, robustne merilne inštrumente, ki omogočajo sledenje vitalnosti, rasti in razvoju hortikulturnih rastlin ter vplivu biotskih in abiotskih dejavnikov na fiziologijo rastlin. Oprema vključuje set senzorjev za spremljanje rasti plodov in debla čez celotno vegetacijo, meritve LAI, velikosti listov in fotosintezno aktivnost le-teh ter analizatorje vsebnosti metabolitov in izmenjave plinov. Senzorji so prilagojeni za dolgotrajno uporabo ter vremensko izpostavljenost in omogočajo kontinuirane meritve skozi celo rastno dobo.</t>
  </si>
  <si>
    <t>The equipment for ecophysiological measurements in perennial plantations includes precise, robust measuring instruments that allow the vigour, growth, and development of horticultural plants to be tracked, as well as the influence of biotic and abiotic factors on plant physiology. The equipment includes a set of sensors for monitoring fruit and stem growth throughout the vegetation, measurements of LAI, leaf size, and photosynthetic activity, as well as metabolite content and gas exchange analysers. The sensors are adapted for long-term use and weather exposure and allow continuous measurements throughout the growing season.</t>
  </si>
  <si>
    <t>https://www.bf.uni-lj.si/sl/raziskave/raziskovalna-oprema/2024031209404321/oprema-za-ekofizioloske-meritve-v-trajnih-nasadih</t>
  </si>
  <si>
    <t>4.9.</t>
  </si>
  <si>
    <t>4.9.1.</t>
  </si>
  <si>
    <t>P21-091</t>
  </si>
  <si>
    <t>dr. Polona Zalar</t>
  </si>
  <si>
    <t>Komplet večjih stresalnih inkubatorjev s hlajenjem</t>
  </si>
  <si>
    <t>Set of larger shaking incubators with a cooling system</t>
  </si>
  <si>
    <t>Komplet dveh večjih stresalnih inkubatorjev s hlajenjem, INNOVA S44i ima kapaciteto stresanja 50-ih  500 mL Erlenmeyer steklenic oz. 12 -ih steklenic volumna 3000 mL. Temperaturo gojenja je možno nastaviti v rangu od 10 °C do 60 °C. Hlajenje omogoča zaprt procesorski agregat. Stresalnika s krožnim stresanjem orbite 5 cm imata mikroprocesorsko kontrolirano regulacijo temperature in hitrosti stresanja.</t>
  </si>
  <si>
    <t>A set of two larger rotary shaking incubators with cooling, the INNOVA S44i, has the capacity to incubate 50x 500 mL Erlenmeyer flasks or 12x flasks with a volume of 3000 mL. The cultivation temperature can be set in a range from 10 °C up to 60 °C. Cooling takes place via a closed processor unit. Shaking incubators have microprocessor-controlled temperature and shaking speed regulation; the shaking is circular, with an orbit of 5 cm.</t>
  </si>
  <si>
    <t>https://www.bf.uni-lj.si/sl/raziskave/raziskovalna-oprema/2024031212063889/</t>
  </si>
  <si>
    <t>2.1.1</t>
  </si>
  <si>
    <t>11; 35</t>
  </si>
  <si>
    <t>P21-092</t>
  </si>
  <si>
    <t>Zdravko Podlesek</t>
  </si>
  <si>
    <t>J4-50147 </t>
  </si>
  <si>
    <t>Matej Skočaj</t>
  </si>
  <si>
    <t>P1-0170</t>
  </si>
  <si>
    <t>Monika Kos</t>
  </si>
  <si>
    <t>Visoko zmogljivi ramanski spektrometer</t>
  </si>
  <si>
    <t>The High-performance Raman spectrometer</t>
  </si>
  <si>
    <t>Visoko zmogljivi ramanski spektrometer je osnovan na napredni in popolnoma avtomatizirani platformi za mikroskopiranje, ki omogoča sočasne morfološke in kemijske preiskave vzorca: (i) Optična mikroskopija omogoča informacije o 2D morfologiji submikronskih delcev, z možnostjo refleksijske ter transmisijske osvetlitvije in opazovanja v temnem polju ter nadaljnjo nadgradnjo za 3D topografske meritve; (ii) Ramanska spektroskopija omogoča preučevanje kemijske sestave tako enovitih površin kot razpršenih mikro delcev.</t>
  </si>
  <si>
    <t>The high-performance Raman spectrometer is based on an advanced and fully automated microscopy platform that allows simultaneous morphological and chemical studies of the sample: (i) optical microscopy provides information on the 2D morphology of submicron particles, with the possibility of reflection and transmission illumination and dark field observation, as well as a further upgrade for 3D topographical measurements; (ii) Raman spectroscopy allows the study of the chemical composition of both uniform surfaces and dispersed microparticles.</t>
  </si>
  <si>
    <t>https://www.bf.uni-lj.si/sl/raziskave/raziskovalna-oprema/2024031209223048/visoko-zmogljivi-ramanski-spektrometer</t>
  </si>
  <si>
    <t>3. Karakterizacija materialov</t>
  </si>
  <si>
    <t>3.1. Spektroskopija</t>
  </si>
  <si>
    <t>3.1.1. Raman</t>
  </si>
  <si>
    <t>4. Sistemi za analize</t>
  </si>
  <si>
    <t>P21-093</t>
  </si>
  <si>
    <t>Nataša Poklar Ulrih, Jan Kejžar</t>
  </si>
  <si>
    <t>dr. Peter Trontelj</t>
  </si>
  <si>
    <t>Visoko zmogljiv bioinformatski računalniški sistem za genomske analize</t>
  </si>
  <si>
    <t>High-performance bioinformatic computing system for genomic analyses</t>
  </si>
  <si>
    <t>Analiza genomskih in bioinformatskih podatkov s paralelizacijo računskih procesov, shranjevanje podatkov.</t>
  </si>
  <si>
    <t>Analysis of genomic and bioinformatic data by parallel computing, data storage.</t>
  </si>
  <si>
    <t>3000437,3000438,3000439</t>
  </si>
  <si>
    <t>https://www.bf.uni-lj.si/sl/raziskave/raziskovalna-oprema/2024031409594544/</t>
  </si>
  <si>
    <t>6. Infrastruktura</t>
  </si>
  <si>
    <t>6.1. Informacijska tehnologija</t>
  </si>
  <si>
    <t>6.1.4. Paralelno računanje</t>
  </si>
  <si>
    <t>9. Sistemi za bioinformatiko</t>
  </si>
  <si>
    <t>P21-094</t>
  </si>
  <si>
    <t>Luka Močivnik, Hans Recknagel, Peter Trontelj, Tomaž Skrbinšek, Elena Pazhenkova</t>
  </si>
  <si>
    <t>J1-4391, V1-2228</t>
  </si>
  <si>
    <t>Teo Delić, Tomaž Skrbinšek</t>
  </si>
  <si>
    <t xml:space="preserve">P4-0116, P-0198 </t>
  </si>
  <si>
    <t>Ines Mandić-Mulec, Polonca Štefanič, David Stopar, Cene Gostinčar, Amlea Kujović</t>
  </si>
  <si>
    <t>Biodiversa+ Wolfness, LIFE21-NAT-IT-LIFE WILD WOLF/101074417</t>
  </si>
  <si>
    <t>Tomaž Skrbinšek, Elena Pazhenkova</t>
  </si>
  <si>
    <t>PHAGECONTROL  ERC</t>
  </si>
  <si>
    <t>Anna Dragoš, Virginie Grosboillot, Hannah Bonham</t>
  </si>
  <si>
    <t>Mednarodno sodelovanje, sodelovanje s skupino dr. Jerneja Uleta (Kemijski inštitut)</t>
  </si>
  <si>
    <t>Anna Dragoš, Tomaž Skrbinšek;</t>
  </si>
  <si>
    <t>Sistem za kapljično digitalno verižno reakcijo s polimerazo (eng. System for droplet digital PCR)</t>
  </si>
  <si>
    <t>System for digital PCR</t>
  </si>
  <si>
    <t>P21-095</t>
  </si>
  <si>
    <t>dr. Jernej Oberčkal</t>
  </si>
  <si>
    <t>Sistem hitre tekočinske kromatografije proteinov</t>
  </si>
  <si>
    <t>Fast protein liquid chromatography</t>
  </si>
  <si>
    <t>Oprema se uporablja za kromatografsko čiščenje bioloških makromolekul, kot so proteini in DNK.</t>
  </si>
  <si>
    <t>The equpiment is used for chromatographic purification of biological macromolecules such as proteins and DNA.</t>
  </si>
  <si>
    <t>33 % (montaže avgusta 2023)</t>
  </si>
  <si>
    <t>https://www.bf.uni-lj.si/sl/raziskave/raziskovalna-oprema/2024031112404369/</t>
  </si>
  <si>
    <t>P21-096</t>
  </si>
  <si>
    <t>Jernej Oberčkaj, Humna Liaqat (MR)</t>
  </si>
  <si>
    <t>Pretočni citometer CyFlow  s pripadajočo opremo za določanje ploidnosti in velikosti genoma rastlin</t>
  </si>
  <si>
    <t>Flow cytometer CyFlow with associated equipment for plant ploidy and genome size analysis</t>
  </si>
  <si>
    <t>Oprema se uporablja za določanje ploidnosti in velikosti genoma rastlin</t>
  </si>
  <si>
    <t>The equipment is used for plant ploidy and genome size determination</t>
  </si>
  <si>
    <t>P21-097</t>
  </si>
  <si>
    <t>dr. Matija Klopčič</t>
  </si>
  <si>
    <t>Terestični laserski skener z dodatnimi merilniki</t>
  </si>
  <si>
    <t>Terrestial laser scanner with additional measurement equipment</t>
  </si>
  <si>
    <t xml:space="preserve">Oprema se uporablja za 3D skeniranje različnih objektov, v našem primeru bodo to predvsem gozdovi. Skeniranje omogoča visoko resolucijsko 3D analizo skeniranega objekta. Za obdelavo podatkov je nujna uporaba dodatnih programskih orodij (software). Dodatni merilniki (dendrometri in sklop senzorjev za merjenje atmosferskih in talnih lastnosti) bodo služili preverjanju natančnosti opreme pri 3D skeniranju gozdov.   </t>
  </si>
  <si>
    <t xml:space="preserve">The equipment is used for 3D scanning of various objects, in our case mainly forests. The scanning allows a high-resolution 3D analysis of the scanned object. Additional software tools are required to process the data. Additional equipment encompass dendrometers and sensors for monitoring atmopsheric and soil parameters and will be used to check the accuracy of the equipment when 3D scanning forests. </t>
  </si>
  <si>
    <t>4000259,4000267,4000268</t>
  </si>
  <si>
    <t>https://www.bf.uni-lj.si/sl/raziskave/raziskovalna-oprema/2024030814015398/teresticni-laserski-skener-faro-focus-premium-70-z-dodatnimi-merilniki</t>
  </si>
  <si>
    <t>6.4</t>
  </si>
  <si>
    <t>6.4.8</t>
  </si>
  <si>
    <t>P21-100</t>
  </si>
  <si>
    <t>Matija Klopčič, Vasilije Trifkovič, Tom Nagel</t>
  </si>
  <si>
    <t>dr. Kristjan Jarni</t>
  </si>
  <si>
    <t>SeqStudio Genetic Analyzer (A34274)</t>
  </si>
  <si>
    <t>Določanje in analiziranje zaporedja nukleinskih kislin DNK in RNK. Analizator uporablja 4 kapilare in omogoča srednjo veliko pretočnost, do 128 vzorcev na dan. Sistem podpira istočasno sekvenčno kot fragmentno analizo na ploščici 96 well ali 8-strip tubicah.</t>
  </si>
  <si>
    <t>Determination and analysis of the nucleic acid sequence of DNA and RNA. The analyzer uses 4 capillaries and offers a medium-high throughput of up to 128 samples per day. The system supports simultaneous sequence and fragment analysis on 96-well plates or 8-strip tubes.</t>
  </si>
  <si>
    <t>8,33</t>
  </si>
  <si>
    <t>https://www.bf.uni-lj.si/sl/raziskave/raziskovalna-oprema/67/molekularni-laboratorij-za-molekularno-biologijo-ter-genetske-in-celicne-raziskave</t>
  </si>
  <si>
    <t>P21-101</t>
  </si>
  <si>
    <t>Kristjan Jarni</t>
  </si>
  <si>
    <t>dr. Aleš Kladnik (dr. Jasna Dolenc Koce)</t>
  </si>
  <si>
    <t>20070 (15456)</t>
  </si>
  <si>
    <t>Motoriziran svetlobni mikroskop z večkanalnim monokromatskim izvorom svetlobe (Axio Imager KMAT, Carl Zeiss)</t>
  </si>
  <si>
    <t>Motorized light microscope with multi-channel monocromatic light source (Axio Imager KMAT, Carl Zeiss)</t>
  </si>
  <si>
    <t>Avtomatizirano premikanje preparata v XY osi in motoriziran fokus v Z osi, avtomatiziran zajem in sestavljanje slike večjih preparatov za dokumentacijo in analizo slike. Osvetlitev LED za presevno svetlobo in večkanalna LED epi-osvetlitev za fluorescenco.</t>
  </si>
  <si>
    <t>Automated movement of the slide in XY axis and motorized focus in Z axis, automated capture and image composition of large specimen for documentation and image analysis. LED illumination for transmitted light and multi-channel LED epi-illumination for fluorescence.</t>
  </si>
  <si>
    <t>https://www.bf.uni-lj.si/sl/raziskave/raziskovalna-oprema/2024011012171353/motorizirani-pokoncni-svetlobni-mikroskop-axio-imager-m2,-colibri-5,-kameri-axiocam-506-color-barvna-in-pcopixelfly-monokromatska</t>
  </si>
  <si>
    <t>7, (3)</t>
  </si>
  <si>
    <t>P21-0102</t>
  </si>
  <si>
    <t>Kladnik, Dolenc Koce</t>
  </si>
  <si>
    <t>Bizjak Mali</t>
  </si>
  <si>
    <t>J4-3091</t>
  </si>
  <si>
    <t>Pongrac</t>
  </si>
  <si>
    <t>opomba za ARIS Digital forms: Nakup mikroskopa je potekal v okviru javnega naročila Biotehniške fakultete "Nakup, dostava in montaža mikroskopov za potrebe UL BF", sklop 1. Prispela je ena ponudba, ki je ustrezala razpinim pogojem. Izbran je bil ponudnik Carl Zeiss, ki je v roku dobavil in montiral mikroskop ter izvedel  začetno usposabljanje. Mikroskop je vključen v infrastrukturni center Mikroskopija bioloških vzorcev in je na razpolago zainteresiranim uporabnikom.</t>
  </si>
  <si>
    <t>Horiba Scientific Duetta fluorescenčni spektrometer</t>
  </si>
  <si>
    <t>Horiba Scientific Duetta fluorescence spectrometer</t>
  </si>
  <si>
    <t>Fluorescenčni spektrometer je je ključnega pomena za realizacijo raziskovalnih projektov s področja biokemije, analizne in fizikalne kemije. Aparat tudi omogoča izvedbo zaključnih del študentov in raziskovalcev na doktorskem usposabljanju v okviru naše katedre. Je neobhoden tudi za izvedbo študentskih vaj, še posebej pri temeljnem predmetu Molekulska biologija membran, ki ga poslušajo študenti 2-stopenjskega programa Molekulska in funkcionalna biologija. Aparat omogoča tudi komplementiranje meritev medmolekulskih interakcij, ki jih izvajamo v Infrastrukturnem centru za raziskave molekulskih interakcij (https://www.bf.uni-lj.si/sl/raziskave/infrastrukturni-centri/103/infrastrukturni-center-za-raziskave-molekulskih-interakcij), ki deluje v okviru Katedre za biokemijo na Oddelku za biologijo Biotehniške fakultete.</t>
  </si>
  <si>
    <t xml:space="preserve">The fluorescence spectrometer is crucial for the realization of research projects in the field of biochemistry, analytical and physical chemistry. The device also enables the completion of final works by students and researchers on doctoral training within our department. It is also necessary for conducting student practical work, especially within the obligatory course Molecular Biology of Membranes, which is held for the MSc students of Molecular and Functional Biology. The apparatus also enables the complementation of measurements of intermolecular interactions. These are carried out at the Infrastructural Centre for Molecular Interactions </t>
  </si>
  <si>
    <t>https://www.bf.uni-lj.si/sl/enote/biologija/o-oddelku/katedre-in-druge-enote/katedra-za-biokemijo/</t>
  </si>
  <si>
    <t>P21-103</t>
  </si>
  <si>
    <t>izvedba vaj pri predmetu  molekulska biologija membran</t>
  </si>
  <si>
    <t>LukaŽeželj</t>
  </si>
  <si>
    <t>Rok Mihelič</t>
  </si>
  <si>
    <t>Sistem za raziskovanje algnih
tehnologij</t>
  </si>
  <si>
    <t>System for algae research and
technologies</t>
  </si>
  <si>
    <t>Po dogovoru s skrbnikom opreme</t>
  </si>
  <si>
    <t>By agreement with the equipment administrator</t>
  </si>
  <si>
    <t>Sistem za preučevanje algnih tehnologij obsega plastenjak s tremi bazeni z ustreznim mešanjem, podsistemi za žetev, pripravo gojitvenega medija, sušenje, krmiljenje rastnih pogojev (temperature, pH, uvajanje nutrientov in CO2). Sistem omogoča razširitev s fotobioreaktorji in dodatnimi bazeni in krmiljenje umetne osvetlitve.</t>
  </si>
  <si>
    <t>The system for the study of algal technologies comprises a greenhouse with three basins with adequate mixing, subsystems for harvesting, preparation of growing medium, drying, control of growth conditions (temperature, pH, introduction of nutrients and CO2). The system allows expansion with photobioreactors and additional pools and control of artificial lighting.</t>
  </si>
  <si>
    <t>po dogovoru/odvisno od obsega dela</t>
  </si>
  <si>
    <t>14,09 €/h</t>
  </si>
  <si>
    <t>dr. Rajko Vidrih</t>
  </si>
  <si>
    <t>Vakumska centrifuga Genevac 3 HT -6</t>
  </si>
  <si>
    <t>Vacuum centrifuge Genevac 3, HT-6</t>
  </si>
  <si>
    <t>Vakuumskia centrifuga za odstranjevanje topil in koncentriranje bioloških in nebioloških vzorcev</t>
  </si>
  <si>
    <t>Vacuum centrifuge for removing solvents from samples to concentrate biological and non-biological materials</t>
  </si>
  <si>
    <t>P21-105</t>
  </si>
  <si>
    <t xml:space="preserve">    116.314,80 €</t>
  </si>
  <si>
    <t>15,13</t>
  </si>
  <si>
    <t>8,96</t>
  </si>
  <si>
    <t>6,16</t>
  </si>
  <si>
    <t>17,83</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</si>
  <si>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</si>
  <si>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</si>
  <si>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</si>
  <si>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</si>
  <si>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</si>
  <si>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</si>
  <si>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</si>
  <si>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</si>
  <si>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</si>
  <si>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</si>
  <si>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</si>
  <si>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</si>
  <si>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</si>
  <si>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</si>
  <si>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</si>
  <si>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</si>
  <si>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</si>
  <si>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</si>
  <si>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</si>
  <si>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</si>
  <si>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</si>
  <si>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</si>
  <si>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</si>
  <si>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</si>
  <si>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</si>
  <si>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</si>
  <si>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</si>
  <si>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</si>
  <si>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</si>
  <si>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</si>
  <si>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</si>
  <si>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</si>
  <si>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</si>
  <si>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</si>
  <si>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</si>
  <si>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</si>
  <si>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</si>
  <si>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</si>
  <si>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</si>
  <si>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</si>
  <si>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</si>
  <si>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</si>
  <si>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</si>
  <si>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</si>
  <si>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</si>
  <si>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</si>
  <si>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</si>
  <si>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</si>
  <si>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</si>
  <si>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</si>
  <si>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</si>
  <si>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</si>
  <si>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</si>
  <si>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</si>
  <si>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</si>
  <si>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</si>
  <si>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</si>
  <si>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</si>
  <si>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</si>
  <si>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</si>
  <si>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</si>
  <si>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</si>
  <si>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</si>
  <si>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</si>
  <si>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</si>
  <si>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</si>
  <si>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</si>
  <si>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</si>
  <si>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</si>
  <si>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</si>
  <si>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</si>
  <si>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</si>
  <si>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</si>
  <si>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</si>
  <si>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</si>
  <si>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</si>
  <si>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</si>
  <si>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</si>
  <si>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</si>
  <si>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</si>
  <si>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</si>
  <si>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</si>
  <si>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</si>
  <si>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</si>
  <si>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</si>
  <si>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</si>
  <si>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</si>
  <si>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</si>
  <si>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</si>
  <si>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</si>
  <si>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</si>
  <si>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</si>
  <si>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</si>
  <si>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</si>
  <si>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</si>
  <si>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</si>
  <si>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</si>
  <si>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</si>
  <si>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</si>
  <si>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</si>
  <si>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</si>
  <si>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</si>
  <si>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</si>
  <si>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</si>
  <si>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</si>
  <si>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</si>
  <si>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</si>
  <si>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</si>
  <si>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</si>
  <si>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</si>
  <si>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</si>
  <si>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</si>
  <si>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</si>
  <si>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</si>
  <si>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</si>
  <si>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</si>
  <si>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</si>
  <si>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</si>
  <si>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</si>
  <si>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</si>
  <si>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</si>
  <si>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</si>
  <si>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</si>
  <si>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</si>
  <si>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</si>
  <si>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</si>
  <si>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</si>
  <si>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</si>
  <si>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</si>
  <si>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</si>
  <si>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</si>
  <si>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</si>
  <si>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</si>
  <si>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</si>
  <si>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</si>
  <si>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</si>
  <si>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</si>
  <si>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</si>
  <si>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</si>
  <si>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</si>
  <si>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</si>
  <si>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</si>
  <si>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</si>
  <si>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</si>
  <si>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</si>
  <si>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</si>
  <si>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</si>
  <si>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</si>
  <si>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</si>
  <si>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</si>
  <si>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</si>
  <si>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</si>
  <si>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</si>
  <si>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</si>
  <si>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</si>
  <si>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</si>
  <si>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</si>
  <si>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</si>
  <si>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</si>
  <si>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</si>
  <si>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</si>
  <si>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</si>
  <si>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</si>
  <si>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</si>
  <si>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</si>
  <si>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</si>
  <si>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</si>
  <si>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</si>
  <si>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</si>
  <si>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</si>
  <si>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</si>
  <si>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</si>
  <si>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</si>
  <si>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</si>
  <si>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</si>
  <si>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</si>
  <si>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</si>
  <si>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</si>
  <si>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</si>
  <si>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</si>
  <si>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</si>
  <si>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</si>
  <si>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</si>
  <si>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</si>
  <si>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</si>
  <si>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</si>
  <si>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</si>
  <si>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</si>
  <si>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</si>
  <si>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</si>
  <si>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</si>
  <si>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</si>
  <si>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</si>
  <si>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</si>
  <si>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</si>
  <si>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</si>
  <si>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</si>
  <si>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</si>
  <si>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</si>
  <si>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</si>
  <si>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</si>
  <si>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</si>
  <si>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</si>
  <si>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</si>
  <si>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</si>
  <si>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</si>
  <si>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</si>
  <si>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</si>
  <si>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</si>
  <si>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</si>
  <si>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</si>
  <si>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</si>
  <si>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</si>
  <si>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</si>
  <si>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</si>
  <si>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</si>
  <si>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</si>
  <si>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</si>
  <si>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</si>
  <si>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</si>
  <si>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</si>
  <si>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</si>
  <si>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</si>
  <si>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</si>
  <si>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</si>
  <si>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</si>
  <si>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</si>
  <si>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</si>
  <si>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</si>
  <si>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</si>
  <si>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</si>
  <si>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</si>
  <si>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</si>
  <si>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</si>
  <si>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</si>
  <si>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</si>
  <si>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</si>
  <si>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</si>
  <si>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</si>
  <si>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</si>
  <si>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</si>
  <si>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</si>
  <si>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</si>
  <si>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</si>
  <si>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</si>
  <si>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</si>
  <si>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</si>
  <si>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</si>
  <si>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</si>
  <si>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</si>
  <si>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</si>
  <si>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</si>
  <si>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</si>
  <si>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</si>
  <si>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</si>
  <si>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</si>
  <si>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</si>
  <si>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</si>
  <si>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</si>
  <si>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</si>
  <si>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</si>
  <si>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</si>
  <si>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</si>
  <si>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</si>
  <si>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</si>
  <si>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</si>
  <si>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</si>
  <si>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</si>
  <si>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</si>
  <si>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</si>
  <si>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</si>
  <si>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</si>
  <si>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</si>
  <si>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</si>
  <si>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</si>
  <si>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</si>
  <si>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</si>
  <si>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</si>
  <si>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</si>
  <si>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</si>
  <si>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</si>
  <si>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</si>
  <si>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</si>
  <si>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</si>
  <si>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</si>
  <si>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</si>
  <si>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</si>
  <si>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</si>
  <si>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</si>
  <si>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</si>
  <si>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</si>
  <si>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</si>
  <si>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</si>
  <si>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</si>
  <si>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</si>
  <si>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</si>
  <si>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</si>
  <si>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</si>
  <si>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</si>
  <si>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</si>
  <si>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</si>
  <si>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</si>
  <si>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</si>
  <si>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</si>
  <si>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</si>
  <si>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</si>
  <si>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</si>
  <si>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</si>
  <si>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</si>
  <si>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</si>
  <si>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</si>
  <si>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</si>
  <si>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</si>
  <si>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</si>
  <si>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</si>
  <si>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</si>
  <si>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</si>
  <si>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</si>
  <si>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</si>
  <si>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</si>
  <si>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</si>
  <si>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</si>
  <si>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</si>
  <si>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</si>
  <si>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</si>
  <si>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</si>
  <si>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</si>
  <si>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</si>
  <si>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</si>
  <si>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</si>
  <si>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</si>
  <si>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</si>
  <si>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</si>
  <si>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</si>
  <si>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</si>
  <si>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</si>
  <si>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</si>
  <si>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</si>
  <si>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</si>
  <si>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</si>
  <si>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</si>
  <si>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</si>
  <si>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</si>
  <si>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</si>
  <si>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</si>
  <si>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</si>
  <si>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</si>
  <si>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</si>
  <si>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</si>
  <si>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</si>
  <si>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</si>
  <si>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</si>
  <si>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</si>
  <si>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</si>
  <si>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</si>
  <si>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</si>
  <si>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</si>
  <si>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</si>
  <si>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</si>
  <si>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</si>
  <si>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</si>
  <si>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</si>
  <si>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</si>
  <si>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</si>
  <si>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</si>
  <si>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</si>
  <si>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</si>
  <si>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</si>
  <si>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</si>
  <si>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</si>
  <si>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</si>
  <si>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</si>
  <si>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</si>
  <si>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</si>
  <si>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</si>
  <si>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</si>
  <si>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</si>
  <si>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</si>
  <si>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</si>
  <si>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</si>
  <si>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</si>
  <si>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</si>
  <si>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</si>
  <si>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</si>
  <si>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</si>
  <si>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</si>
  <si>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</si>
  <si>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</si>
  <si>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</si>
  <si>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</si>
  <si>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</si>
  <si>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</si>
  <si>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</si>
  <si>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</si>
  <si>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</si>
  <si>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</si>
  <si>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</si>
  <si>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</si>
  <si>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</si>
  <si>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</si>
  <si>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</si>
  <si>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</si>
  <si>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</si>
  <si>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</si>
  <si>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</si>
  <si>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</si>
  <si>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</si>
  <si>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</si>
  <si>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</si>
  <si>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</si>
  <si>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</si>
  <si>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</si>
  <si>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</si>
  <si>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</si>
  <si>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</si>
  <si>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</si>
  <si>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</si>
  <si>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</si>
  <si>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</si>
  <si>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</si>
  <si>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</si>
  <si>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</si>
  <si>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</si>
  <si>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</si>
  <si>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</si>
  <si>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</si>
  <si>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</si>
  <si>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</si>
  <si>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</si>
  <si>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</si>
  <si>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</si>
  <si>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</si>
  <si>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</si>
  <si>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</si>
  <si>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</si>
  <si>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</si>
  <si>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</si>
  <si>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</si>
  <si>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</si>
  <si>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</si>
  <si>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</si>
  <si>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</si>
  <si>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</si>
  <si>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</si>
  <si>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</si>
  <si>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</si>
  <si>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</si>
  <si>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</si>
  <si>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</si>
  <si>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</si>
  <si>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</si>
  <si>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</si>
  <si>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</si>
  <si>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</si>
  <si>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</si>
  <si>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</si>
  <si>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</si>
  <si>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</si>
  <si>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</si>
  <si>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</si>
  <si>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</si>
  <si>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</si>
  <si>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</si>
  <si>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</si>
  <si>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</si>
  <si>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</si>
  <si>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</si>
  <si>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</si>
  <si>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</si>
  <si>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</si>
  <si>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</si>
  <si>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</si>
  <si>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</si>
  <si>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</si>
  <si>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</si>
  <si>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</si>
  <si>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</si>
  <si>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</si>
  <si>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</si>
  <si>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</si>
  <si>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</si>
  <si>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</si>
  <si>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</si>
  <si>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</si>
  <si>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</si>
  <si>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</si>
  <si>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</si>
  <si>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</si>
  <si>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</si>
  <si>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</si>
  <si>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</si>
  <si>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</si>
  <si>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</si>
  <si>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</si>
  <si>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</si>
  <si>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</si>
  <si>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</si>
  <si>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</si>
  <si>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</si>
  <si>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</si>
  <si>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</si>
  <si>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</si>
  <si>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</si>
  <si>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</si>
  <si>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</si>
  <si>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</si>
  <si>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</si>
  <si>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</si>
  <si>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</si>
  <si>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</si>
  <si>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</si>
  <si>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</si>
  <si>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</si>
  <si>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</si>
  <si>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</si>
  <si>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</si>
  <si>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</si>
  <si>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</si>
  <si>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</si>
  <si>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</si>
  <si>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</si>
  <si>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</si>
  <si>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</si>
  <si>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</si>
  <si>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</si>
  <si>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</si>
  <si>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</si>
  <si>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</si>
  <si>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</si>
  <si>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</si>
  <si>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</si>
  <si>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</si>
  <si>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</si>
  <si>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</si>
  <si>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</si>
  <si>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</si>
  <si>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</si>
  <si>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</si>
  <si>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</si>
  <si>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</si>
  <si>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</si>
  <si>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</si>
  <si>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</si>
  <si>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</si>
  <si>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</si>
  <si>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</si>
  <si>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</si>
  <si>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</si>
  <si>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</si>
  <si>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</si>
  <si>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</si>
  <si>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</si>
  <si>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</si>
  <si>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</si>
  <si>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</si>
  <si>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</si>
  <si>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</si>
  <si>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</si>
  <si>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</si>
  <si>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</si>
  <si>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</si>
  <si>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</si>
  <si>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</si>
  <si>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</si>
  <si>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</si>
  <si>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</si>
  <si>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</si>
  <si>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</si>
  <si>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</si>
  <si>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</si>
  <si>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</si>
  <si>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</si>
  <si>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</si>
  <si>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</si>
  <si>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</si>
  <si>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</si>
  <si>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</si>
  <si>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</si>
  <si>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</si>
  <si>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</si>
  <si>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</si>
  <si>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</si>
  <si>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</si>
  <si>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</si>
  <si>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</si>
  <si>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</si>
  <si>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</si>
  <si>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</si>
  <si>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</si>
  <si>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</si>
  <si>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</si>
  <si>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</si>
  <si>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</si>
  <si>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</si>
  <si>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</si>
  <si>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</si>
  <si>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</si>
  <si>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</si>
  <si>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</si>
  <si>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</si>
  <si>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</si>
  <si>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</si>
  <si>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</si>
  <si>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</si>
  <si>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</si>
  <si>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Raziskovalni program</t>
  </si>
  <si>
    <t>Skrbnik</t>
  </si>
  <si>
    <t xml:space="preserve">Jerneja Čremožnik Zupančič </t>
  </si>
  <si>
    <t>Katarina Vogel-Mikuš</t>
  </si>
  <si>
    <t>Metka Hudina</t>
  </si>
  <si>
    <t>Andrej Ficko</t>
  </si>
  <si>
    <t>Bojana Bogovič Matjašić</t>
  </si>
  <si>
    <t>IC IO-0022</t>
  </si>
  <si>
    <t>dr. Maks Merela</t>
  </si>
  <si>
    <t>A high-throughput system for monitoring protein temperature stability shifts</t>
  </si>
  <si>
    <t>Optical system for measuring fluorescence lifetimes</t>
  </si>
  <si>
    <t>23,43</t>
  </si>
  <si>
    <t>3,38</t>
  </si>
  <si>
    <t>42,88</t>
  </si>
  <si>
    <t>9,15</t>
  </si>
  <si>
    <t>Nataša Poklar</t>
  </si>
  <si>
    <t>77,21</t>
  </si>
  <si>
    <t>26,69</t>
  </si>
  <si>
    <t>83,69</t>
  </si>
  <si>
    <t>3903063, 3903071</t>
  </si>
  <si>
    <t>3604360, 3604361, 3604104, 3604105, 3604106</t>
  </si>
  <si>
    <t xml:space="preserve">4008456, 4008457, 4008458, 4008461, 4008463, 4008464, 4008465, 4008466, 4008467, 4008469      </t>
  </si>
  <si>
    <t>MESEČNO POROČILO - ZA MESEC: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</si>
</sst>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43" formatCode="_-* #,##0.00\ _€_-;\-* #,##0.00\ _€_-;_-* &quot;-&quot;??\ _€_-;_-@_-"/>
    <numFmt numFmtId="164" formatCode="#,##0.00\ &quot;€&quot;"/>
    <numFmt numFmtId="165" formatCode="_-* #,##0.00\ _S_I_T_-;\-* #,##0.00\ _S_I_T_-;_-* &quot;-&quot;??\ _S_I_T_-;_-@_-"/>
    <numFmt numFmtId="166" formatCode="#,##0\ &quot;€&quot;"/>
  </numFmts>
  <fonts count="56">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
      <sz val="11"/>
      <color theme="1"/>
      <name val="Calibri"/>
      <family val="2"/>
      <charset val="238"/>
      <scheme val="minor"/>
    </font>
    <font>
      <vertAlign val="subscript"/>
      <sz val="10"/>
      <name val="Arial"/>
      <family val="2"/>
    </font>
    <font>
      <sz val="10"/>
      <color indexed="8"/>
      <name val="Arial"/>
      <family val="2"/>
      <charset val="238"/>
    </font>
    <font>
      <u/>
      <sz val="10"/>
      <name val="Arial"/>
      <family val="2"/>
      <charset val="238"/>
    </font>
    <font>
      <sz val="10"/>
      <name val="Calibri"/>
      <family val="2"/>
      <charset val="238"/>
    </font>
    <font>
      <sz val="10"/>
      <color rgb="FFFF0000"/>
      <name val="Arial"/>
      <family val="2"/>
    </font>
    <font>
      <sz val="10"/>
      <color rgb="FF00B050"/>
      <name val="Arial"/>
      <family val="2"/>
    </font>
    <font>
      <sz val="10"/>
      <name val="Arial"/>
      <family val="2"/>
    </font>
    <font>
      <sz val="10"/>
      <color rgb="FFC00000"/>
      <name val="Arial"/>
      <family val="2"/>
    </font>
    <font>
      <sz val="10"/>
      <color rgb="FF00B050"/>
      <name val="Arial"/>
      <family val="2"/>
      <charset val="238"/>
    </font>
    <font>
      <sz val="10"/>
      <color theme="8" tint="-0.249977111117893"/>
      <name val="Arial"/>
      <family val="2"/>
      <charset val="238"/>
    </font>
    <font>
      <sz val="11"/>
      <color theme="8" tint="-0.249977111117893"/>
      <name val="Calibri"/>
      <family val="2"/>
      <charset val="238"/>
      <scheme val="minor"/>
    </font>
    <font>
      <u/>
      <sz val="10"/>
      <name val="Arial"/>
      <family val="2"/>
    </font>
    <font>
      <sz val="9"/>
      <name val="Arial"/>
      <family val="2"/>
    </font>
    <font>
      <sz val="11"/>
      <name val="Calibri"/>
      <family val="2"/>
      <charset val="238"/>
      <scheme val="minor"/>
    </font>
    <font>
      <sz val="10"/>
      <name val="Segoe UI"/>
      <family val="2"/>
      <charset val="238"/>
    </font>
    <font>
      <sz val="10"/>
      <color rgb="FF000000"/>
      <name val="Arial"/>
      <family val="2"/>
      <charset val="238"/>
    </font>
    <font>
      <sz val="11"/>
      <color rgb="FF000000"/>
      <name val="Calibri"/>
      <family val="2"/>
    </font>
    <font>
      <b/>
      <sz val="11"/>
      <color theme="1"/>
      <name val="Calibri"/>
      <family val="2"/>
      <charset val="238"/>
      <scheme val="minor"/>
    </font>
    <font>
      <sz val="11"/>
      <color theme="1"/>
      <name val="Calibri"/>
      <family val="2"/>
      <charset val="1"/>
    </font>
    <font>
      <sz val="11"/>
      <color rgb="FF000000"/>
      <name val="Aptos Narrow"/>
      <charset val="1"/>
    </font>
    <font>
      <sz val="11"/>
      <color theme="1"/>
      <name val="Symbol"/>
      <family val="1"/>
      <charset val="2"/>
    </font>
    <font>
      <sz val="9"/>
      <color rgb="FF212529"/>
      <name val="Segoe UI"/>
      <family val="2"/>
    </font>
    <font>
      <sz val="11"/>
      <color rgb="FF333333"/>
      <name val="Arial"/>
      <family val="2"/>
    </font>
    <font>
      <sz val="8"/>
      <name val="Arial"/>
      <family val="2"/>
    </font>
    <font>
      <u/>
      <sz val="8"/>
      <color indexed="12"/>
      <name val="Arial"/>
      <family val="2"/>
    </font>
    <font>
      <sz val="8"/>
      <color theme="8" tint="-0.249977111117893"/>
      <name val="Arial"/>
      <family val="2"/>
    </font>
    <font>
      <sz val="11"/>
      <color rgb="FF212529"/>
      <name val="Segoe UI"/>
      <family val="2"/>
    </font>
    <font>
      <sz val="10"/>
      <color rgb="FF333333"/>
      <name val="Arial"/>
      <family val="2"/>
    </font>
    <font>
      <sz val="10"/>
      <color rgb="FF000000"/>
      <name val="Arial"/>
      <family val="2"/>
    </font>
    <font>
      <sz val="11"/>
      <color rgb="FF000000"/>
      <name val="Calibri"/>
      <family val="2"/>
      <charset val="238"/>
    </font>
    <font>
      <sz val="11"/>
      <color rgb="FF242424"/>
      <name val="Aptos Narrow"/>
      <charset val="1"/>
    </font>
    <font>
      <sz val="10"/>
      <color rgb="FF000000"/>
      <name val="Arial"/>
      <family val="2"/>
    </font>
    <font>
      <sz val="10"/>
      <name val="Arial"/>
      <family val="2"/>
    </font>
    <font>
      <u/>
      <sz val="10"/>
      <color indexed="12"/>
      <name val="Arial"/>
      <family val="2"/>
    </font>
    <font>
      <sz val="11"/>
      <color theme="1"/>
      <name val="Calibri"/>
      <family val="2"/>
    </font>
    <font>
      <u/>
      <sz val="10"/>
      <name val="Arial"/>
      <family val="2"/>
    </font>
    <font>
      <sz val="12"/>
      <color rgb="FF212529"/>
      <name val="Times New Roman"/>
      <family val="1"/>
      <charset val="1"/>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s>
  <cellStyleXfs count="16">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xf numFmtId="43" fontId="18" fillId="0" borderId="0" applyFont="0" applyFill="0" applyBorder="0" applyAlignment="0" applyProtection="0"/>
    <xf numFmtId="0" fontId="5" fillId="0" borderId="0"/>
    <xf numFmtId="0" fontId="5" fillId="0" borderId="0"/>
    <xf numFmtId="0" fontId="20" fillId="0" borderId="0"/>
    <xf numFmtId="0" fontId="5" fillId="0" borderId="0"/>
    <xf numFmtId="0" fontId="5" fillId="0" borderId="0"/>
    <xf numFmtId="0" fontId="25" fillId="0" borderId="0"/>
    <xf numFmtId="165" fontId="25" fillId="0" borderId="0" applyFont="0" applyFill="0" applyBorder="0" applyAlignment="0" applyProtection="0"/>
    <xf numFmtId="0" fontId="18" fillId="0" borderId="0"/>
    <xf numFmtId="0" fontId="18" fillId="0" borderId="0"/>
    <xf numFmtId="9" fontId="18" fillId="0" borderId="0" applyFont="0" applyFill="0" applyBorder="0" applyAlignment="0" applyProtection="0"/>
  </cellStyleXfs>
  <cellXfs count="321">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6" fillId="7" borderId="17" xfId="0" applyFont="1" applyFill="1" applyBorder="1" applyAlignment="1">
      <alignment horizontal="center" vertical="center" wrapText="1"/>
    </xf>
    <xf numFmtId="0" fontId="4" fillId="0" borderId="0" xfId="0" applyFont="1" applyAlignment="1" applyProtection="1">
      <alignment horizontal="center" wrapText="1"/>
      <protection locked="0"/>
    </xf>
    <xf numFmtId="0" fontId="0" fillId="0" borderId="0" xfId="0" applyAlignment="1" applyProtection="1">
      <alignment wrapText="1"/>
      <protection locked="0"/>
    </xf>
    <xf numFmtId="0" fontId="0" fillId="0" borderId="17" xfId="0" applyBorder="1" applyAlignment="1">
      <alignment horizontal="center" vertical="center" wrapText="1"/>
    </xf>
    <xf numFmtId="0" fontId="0" fillId="0" borderId="17" xfId="0" applyBorder="1" applyAlignment="1" applyProtection="1">
      <alignment horizontal="right" wrapText="1"/>
      <protection locked="0"/>
    </xf>
    <xf numFmtId="0" fontId="5" fillId="0" borderId="17" xfId="0" applyFont="1" applyBorder="1" applyAlignment="1" applyProtection="1">
      <alignment horizontal="center" vertical="center"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8" borderId="0" xfId="2" applyFont="1" applyFill="1" applyAlignment="1">
      <alignment horizontal="right" vertical="top" wrapText="1" indent="1"/>
    </xf>
    <xf numFmtId="0" fontId="9" fillId="8" borderId="0" xfId="2" applyFill="1" applyAlignment="1">
      <alignment horizontal="left" vertical="top" wrapText="1"/>
    </xf>
    <xf numFmtId="0" fontId="10" fillId="8" borderId="0" xfId="2" applyFont="1" applyFill="1" applyAlignment="1">
      <alignment horizontal="right" vertical="top" wrapText="1"/>
    </xf>
    <xf numFmtId="0" fontId="10" fillId="8"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49" fontId="5" fillId="0" borderId="17" xfId="0" applyNumberFormat="1"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7" xfId="0" applyFont="1" applyBorder="1" applyAlignment="1">
      <alignment horizontal="left" vertical="center" wrapText="1"/>
    </xf>
    <xf numFmtId="44" fontId="5" fillId="0" borderId="17" xfId="0" applyNumberFormat="1"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17" xfId="0" applyFont="1" applyBorder="1" applyAlignment="1" applyProtection="1">
      <alignment horizontal="right" vertical="center" wrapText="1"/>
      <protection locked="0"/>
    </xf>
    <xf numFmtId="49" fontId="5" fillId="0" borderId="17" xfId="0" applyNumberFormat="1" applyFont="1" applyBorder="1" applyAlignment="1">
      <alignment horizontal="left" vertical="center" wrapText="1"/>
    </xf>
    <xf numFmtId="0" fontId="9" fillId="0" borderId="17" xfId="0" applyFont="1" applyBorder="1" applyAlignment="1" applyProtection="1">
      <alignment horizontal="left" vertical="center" wrapText="1"/>
      <protection locked="0"/>
    </xf>
    <xf numFmtId="44" fontId="5" fillId="0" borderId="17" xfId="5" applyNumberFormat="1" applyFont="1" applyFill="1" applyBorder="1" applyAlignment="1" applyProtection="1">
      <alignment vertical="center" wrapText="1"/>
      <protection locked="0"/>
    </xf>
    <xf numFmtId="44" fontId="5" fillId="0" borderId="17" xfId="0" applyNumberFormat="1" applyFont="1" applyBorder="1" applyAlignment="1">
      <alignment vertical="center"/>
    </xf>
    <xf numFmtId="10" fontId="5" fillId="0" borderId="17" xfId="0" applyNumberFormat="1" applyFont="1" applyBorder="1" applyAlignment="1" applyProtection="1">
      <alignment horizontal="left" vertical="center" wrapText="1"/>
      <protection locked="0"/>
    </xf>
    <xf numFmtId="0" fontId="5" fillId="0" borderId="17" xfId="0" applyFont="1" applyBorder="1" applyAlignment="1">
      <alignment horizontal="left" wrapText="1"/>
    </xf>
    <xf numFmtId="0" fontId="9" fillId="0" borderId="17" xfId="0" applyFont="1" applyBorder="1" applyAlignment="1" applyProtection="1">
      <alignment vertical="center" wrapText="1"/>
      <protection locked="0"/>
    </xf>
    <xf numFmtId="44" fontId="5" fillId="0" borderId="17" xfId="0" applyNumberFormat="1" applyFont="1" applyBorder="1" applyAlignment="1" applyProtection="1">
      <alignment horizontal="right" vertical="center" wrapText="1"/>
      <protection locked="0"/>
    </xf>
    <xf numFmtId="49" fontId="5" fillId="0" borderId="17" xfId="0" quotePrefix="1" applyNumberFormat="1" applyFont="1" applyBorder="1" applyAlignment="1" applyProtection="1">
      <alignment horizontal="left" vertical="center" wrapText="1"/>
      <protection locked="0"/>
    </xf>
    <xf numFmtId="49" fontId="5" fillId="0" borderId="17" xfId="0" applyNumberFormat="1" applyFont="1" applyBorder="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49" fontId="5" fillId="0" borderId="17" xfId="0" applyNumberFormat="1" applyFont="1" applyBorder="1" applyAlignment="1" applyProtection="1">
      <alignment vertical="center" wrapText="1"/>
      <protection locked="0"/>
    </xf>
    <xf numFmtId="0" fontId="5" fillId="0" borderId="17" xfId="8" applyFont="1" applyBorder="1" applyAlignment="1">
      <alignment horizontal="left" vertical="center" wrapText="1"/>
    </xf>
    <xf numFmtId="2" fontId="5" fillId="0" borderId="17" xfId="0" applyNumberFormat="1" applyFont="1" applyBorder="1" applyAlignment="1" applyProtection="1">
      <alignment horizontal="left" vertical="center" wrapText="1"/>
      <protection locked="0"/>
    </xf>
    <xf numFmtId="0" fontId="5" fillId="0" borderId="17" xfId="0" applyFont="1" applyBorder="1" applyAlignment="1" applyProtection="1">
      <alignment horizontal="right" wrapText="1"/>
      <protection locked="0"/>
    </xf>
    <xf numFmtId="9" fontId="5" fillId="0" borderId="17" xfId="0" applyNumberFormat="1" applyFont="1" applyBorder="1" applyAlignment="1" applyProtection="1">
      <alignment horizontal="right" wrapText="1"/>
      <protection locked="0"/>
    </xf>
    <xf numFmtId="4" fontId="5" fillId="0" borderId="17" xfId="0" applyNumberFormat="1" applyFont="1" applyBorder="1" applyAlignment="1">
      <alignment horizontal="left" vertical="center" wrapText="1"/>
    </xf>
    <xf numFmtId="0" fontId="5" fillId="0" borderId="0" xfId="0" applyFont="1" applyAlignment="1" applyProtection="1">
      <alignment horizontal="left" wrapText="1"/>
      <protection locked="0"/>
    </xf>
    <xf numFmtId="2" fontId="5" fillId="0" borderId="17" xfId="0" applyNumberFormat="1" applyFont="1" applyBorder="1" applyAlignment="1" applyProtection="1">
      <alignment horizontal="right" vertical="center" wrapText="1"/>
      <protection locked="0"/>
    </xf>
    <xf numFmtId="49" fontId="5" fillId="0" borderId="17" xfId="0" applyNumberFormat="1" applyFont="1" applyBorder="1" applyAlignment="1" applyProtection="1">
      <alignment horizontal="center" vertical="center" wrapText="1"/>
      <protection locked="0"/>
    </xf>
    <xf numFmtId="0" fontId="5" fillId="0" borderId="17" xfId="0" applyFont="1" applyBorder="1" applyAlignment="1" applyProtection="1">
      <alignment horizontal="left" wrapText="1"/>
      <protection locked="0"/>
    </xf>
    <xf numFmtId="9" fontId="5" fillId="0" borderId="17" xfId="0" applyNumberFormat="1" applyFont="1" applyBorder="1" applyAlignment="1" applyProtection="1">
      <alignment horizontal="left" vertical="center" wrapText="1"/>
      <protection locked="0"/>
    </xf>
    <xf numFmtId="0" fontId="5" fillId="0" borderId="17" xfId="0" applyFont="1" applyBorder="1" applyAlignment="1">
      <alignment vertical="center"/>
    </xf>
    <xf numFmtId="0" fontId="5" fillId="0" borderId="0" xfId="0" applyFont="1" applyAlignment="1" applyProtection="1">
      <alignment vertical="center" wrapText="1"/>
      <protection locked="0"/>
    </xf>
    <xf numFmtId="0" fontId="5" fillId="0" borderId="17" xfId="9" applyBorder="1" applyAlignment="1" applyProtection="1">
      <alignment horizontal="left" vertical="center" wrapText="1"/>
      <protection locked="0"/>
    </xf>
    <xf numFmtId="44" fontId="5" fillId="0" borderId="17" xfId="9" applyNumberFormat="1" applyBorder="1" applyAlignment="1" applyProtection="1">
      <alignment vertical="center" wrapText="1"/>
      <protection locked="0"/>
    </xf>
    <xf numFmtId="0" fontId="5" fillId="0" borderId="17" xfId="9" applyBorder="1" applyAlignment="1" applyProtection="1">
      <alignment horizontal="right" vertical="center" wrapText="1"/>
      <protection locked="0"/>
    </xf>
    <xf numFmtId="4" fontId="5" fillId="0" borderId="17" xfId="0" applyNumberFormat="1" applyFont="1" applyBorder="1" applyAlignment="1" applyProtection="1">
      <alignment horizontal="left" vertical="center" wrapText="1"/>
      <protection locked="0"/>
    </xf>
    <xf numFmtId="0" fontId="5" fillId="0" borderId="17" xfId="10" applyBorder="1" applyAlignment="1" applyProtection="1">
      <alignment horizontal="left" vertical="center" wrapText="1"/>
      <protection locked="0"/>
    </xf>
    <xf numFmtId="0" fontId="5" fillId="0" borderId="17" xfId="0" applyFont="1" applyBorder="1" applyAlignment="1" applyProtection="1">
      <alignment wrapText="1"/>
      <protection locked="0"/>
    </xf>
    <xf numFmtId="0" fontId="0" fillId="0" borderId="0" xfId="0" applyAlignment="1" applyProtection="1">
      <alignment horizontal="left" vertical="center" wrapText="1"/>
      <protection locked="0"/>
    </xf>
    <xf numFmtId="0" fontId="21" fillId="0" borderId="17" xfId="1" applyFont="1" applyFill="1" applyBorder="1" applyAlignment="1" applyProtection="1">
      <alignment horizontal="left" vertical="center" wrapText="1"/>
    </xf>
    <xf numFmtId="164" fontId="5" fillId="0" borderId="17" xfId="0" applyNumberFormat="1" applyFont="1" applyBorder="1" applyAlignment="1" applyProtection="1">
      <alignment vertical="center" wrapText="1"/>
      <protection locked="0"/>
    </xf>
    <xf numFmtId="0" fontId="23" fillId="0" borderId="0" xfId="0" applyFont="1" applyAlignment="1" applyProtection="1">
      <alignment wrapText="1"/>
      <protection locked="0"/>
    </xf>
    <xf numFmtId="0" fontId="24" fillId="0" borderId="0" xfId="0" applyFont="1" applyAlignment="1" applyProtection="1">
      <alignment wrapText="1"/>
      <protection locked="0"/>
    </xf>
    <xf numFmtId="0" fontId="0" fillId="9" borderId="0" xfId="0" applyFill="1" applyAlignment="1" applyProtection="1">
      <alignment wrapText="1"/>
      <protection locked="0"/>
    </xf>
    <xf numFmtId="0" fontId="5" fillId="10" borderId="17" xfId="0" applyFont="1" applyFill="1" applyBorder="1" applyAlignment="1" applyProtection="1">
      <alignment horizontal="left" vertical="center" wrapText="1"/>
      <protection locked="0"/>
    </xf>
    <xf numFmtId="0" fontId="5" fillId="10" borderId="17" xfId="0" applyFont="1" applyFill="1" applyBorder="1" applyAlignment="1">
      <alignment horizontal="center" vertical="center" wrapText="1"/>
    </xf>
    <xf numFmtId="0" fontId="5" fillId="0" borderId="17" xfId="11" applyFont="1" applyBorder="1" applyAlignment="1" applyProtection="1">
      <alignment horizontal="left" vertical="center" wrapText="1"/>
      <protection locked="0"/>
    </xf>
    <xf numFmtId="0" fontId="5" fillId="0" borderId="17" xfId="11" applyFont="1" applyBorder="1" applyAlignment="1" applyProtection="1">
      <alignment horizontal="left" wrapText="1"/>
      <protection locked="0"/>
    </xf>
    <xf numFmtId="0" fontId="5" fillId="0" borderId="17" xfId="6" applyBorder="1" applyAlignment="1" applyProtection="1">
      <alignment horizontal="left" vertical="center" wrapText="1"/>
      <protection locked="0"/>
    </xf>
    <xf numFmtId="164" fontId="5" fillId="0" borderId="17" xfId="11" applyNumberFormat="1" applyFont="1" applyBorder="1" applyAlignment="1" applyProtection="1">
      <alignment vertical="center" wrapText="1"/>
      <protection locked="0"/>
    </xf>
    <xf numFmtId="0" fontId="5" fillId="0" borderId="17" xfId="11" applyFont="1" applyBorder="1" applyAlignment="1" applyProtection="1">
      <alignment vertical="center" wrapText="1"/>
      <protection locked="0"/>
    </xf>
    <xf numFmtId="0" fontId="9" fillId="0" borderId="17" xfId="11" applyFont="1" applyBorder="1" applyAlignment="1" applyProtection="1">
      <alignment horizontal="right" wrapText="1"/>
      <protection locked="0"/>
    </xf>
    <xf numFmtId="0" fontId="0" fillId="10" borderId="0" xfId="0" applyFill="1" applyAlignment="1" applyProtection="1">
      <alignment wrapText="1"/>
      <protection locked="0"/>
    </xf>
    <xf numFmtId="0" fontId="5" fillId="0" borderId="17" xfId="0" quotePrefix="1" applyFont="1" applyBorder="1" applyAlignment="1" applyProtection="1">
      <alignment horizontal="right" wrapText="1"/>
      <protection locked="0"/>
    </xf>
    <xf numFmtId="0" fontId="9" fillId="0" borderId="17" xfId="0" applyFont="1" applyBorder="1" applyAlignment="1" applyProtection="1">
      <alignment horizontal="right" wrapText="1"/>
      <protection locked="0"/>
    </xf>
    <xf numFmtId="0" fontId="9" fillId="0" borderId="17" xfId="0" applyFont="1" applyBorder="1" applyAlignment="1" applyProtection="1">
      <alignment horizontal="left" wrapText="1"/>
      <protection locked="0"/>
    </xf>
    <xf numFmtId="9" fontId="9" fillId="0" borderId="17" xfId="0" applyNumberFormat="1" applyFont="1" applyBorder="1" applyAlignment="1" applyProtection="1">
      <alignment horizontal="right" wrapText="1"/>
      <protection locked="0"/>
    </xf>
    <xf numFmtId="44" fontId="5" fillId="0" borderId="17" xfId="0" applyNumberFormat="1" applyFont="1" applyBorder="1" applyAlignment="1" applyProtection="1">
      <alignment horizontal="right" wrapText="1"/>
      <protection locked="0"/>
    </xf>
    <xf numFmtId="0" fontId="5" fillId="0" borderId="17" xfId="0" applyFont="1" applyBorder="1" applyAlignment="1">
      <alignment horizontal="center" vertical="center" wrapText="1"/>
    </xf>
    <xf numFmtId="0" fontId="24" fillId="0" borderId="0" xfId="0" applyFont="1" applyAlignment="1" applyProtection="1">
      <alignment horizontal="left" vertical="center" wrapText="1"/>
      <protection locked="0"/>
    </xf>
    <xf numFmtId="0" fontId="26" fillId="0" borderId="0" xfId="0" applyFont="1" applyAlignment="1" applyProtection="1">
      <alignment wrapText="1"/>
      <protection locked="0"/>
    </xf>
    <xf numFmtId="0" fontId="27" fillId="0" borderId="0" xfId="0" applyFont="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wrapText="1"/>
      <protection locked="0"/>
    </xf>
    <xf numFmtId="0" fontId="4" fillId="4" borderId="8" xfId="0" applyFont="1" applyFill="1" applyBorder="1" applyAlignment="1" applyProtection="1">
      <alignment horizontal="center" vertical="center" wrapText="1"/>
      <protection locked="0"/>
    </xf>
    <xf numFmtId="49" fontId="9" fillId="0" borderId="17" xfId="0" applyNumberFormat="1" applyFont="1" applyBorder="1" applyAlignment="1" applyProtection="1">
      <alignment horizontal="left" vertical="center" wrapText="1"/>
      <protection locked="0"/>
    </xf>
    <xf numFmtId="0" fontId="9" fillId="0" borderId="17" xfId="0" applyFont="1" applyBorder="1" applyAlignment="1">
      <alignment horizontal="left" vertical="center" wrapText="1"/>
    </xf>
    <xf numFmtId="44" fontId="9" fillId="0" borderId="17" xfId="0" applyNumberFormat="1" applyFont="1" applyBorder="1" applyAlignment="1" applyProtection="1">
      <alignment vertical="center" wrapText="1"/>
      <protection locked="0"/>
    </xf>
    <xf numFmtId="0" fontId="9" fillId="0" borderId="17" xfId="0" applyFont="1" applyBorder="1" applyAlignment="1" applyProtection="1">
      <alignment horizontal="right" vertical="center" wrapText="1"/>
      <protection locked="0"/>
    </xf>
    <xf numFmtId="0" fontId="30" fillId="0" borderId="17" xfId="1" applyFont="1" applyFill="1" applyBorder="1" applyAlignment="1" applyProtection="1">
      <alignment horizontal="left" vertical="center" wrapText="1"/>
    </xf>
    <xf numFmtId="0" fontId="9" fillId="0" borderId="0" xfId="0" applyFont="1" applyAlignment="1" applyProtection="1">
      <alignment wrapText="1"/>
      <protection locked="0"/>
    </xf>
    <xf numFmtId="49" fontId="9" fillId="0" borderId="17" xfId="0" applyNumberFormat="1" applyFont="1" applyBorder="1" applyAlignment="1">
      <alignment horizontal="left" vertical="center" wrapText="1"/>
    </xf>
    <xf numFmtId="44" fontId="9" fillId="0" borderId="17" xfId="5" applyNumberFormat="1" applyFont="1" applyFill="1" applyBorder="1" applyAlignment="1" applyProtection="1">
      <alignment vertical="center" wrapText="1"/>
      <protection locked="0"/>
    </xf>
    <xf numFmtId="0" fontId="9" fillId="0" borderId="17" xfId="6" applyFont="1" applyBorder="1" applyAlignment="1" applyProtection="1">
      <alignment horizontal="left" vertical="center" wrapText="1"/>
      <protection locked="0"/>
    </xf>
    <xf numFmtId="49" fontId="9" fillId="0" borderId="17" xfId="0" applyNumberFormat="1" applyFont="1" applyBorder="1" applyAlignment="1" applyProtection="1">
      <alignment horizontal="right"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49" fontId="9" fillId="0" borderId="17" xfId="0" applyNumberFormat="1" applyFont="1" applyBorder="1" applyAlignment="1" applyProtection="1">
      <alignment vertical="center" wrapText="1"/>
      <protection locked="0"/>
    </xf>
    <xf numFmtId="49" fontId="31" fillId="0" borderId="17" xfId="7" applyNumberFormat="1" applyFont="1" applyBorder="1" applyAlignment="1" applyProtection="1">
      <alignment horizontal="left" vertical="center" wrapText="1"/>
      <protection locked="0"/>
    </xf>
    <xf numFmtId="0" fontId="31" fillId="0" borderId="17" xfId="7" applyFont="1" applyBorder="1" applyAlignment="1" applyProtection="1">
      <alignment horizontal="left" vertical="center" wrapText="1"/>
      <protection locked="0"/>
    </xf>
    <xf numFmtId="0" fontId="31" fillId="0" borderId="17" xfId="7" applyFont="1" applyBorder="1" applyAlignment="1">
      <alignment horizontal="left" vertical="center" wrapText="1"/>
    </xf>
    <xf numFmtId="0" fontId="31" fillId="0" borderId="17" xfId="7" quotePrefix="1" applyFont="1" applyBorder="1" applyAlignment="1" applyProtection="1">
      <alignment horizontal="left" vertical="center" wrapText="1"/>
      <protection locked="0"/>
    </xf>
    <xf numFmtId="44" fontId="31" fillId="0" borderId="17" xfId="7" applyNumberFormat="1" applyFont="1" applyBorder="1" applyAlignment="1" applyProtection="1">
      <alignment vertical="center" wrapText="1"/>
      <protection locked="0"/>
    </xf>
    <xf numFmtId="4" fontId="9" fillId="0" borderId="17" xfId="0" applyNumberFormat="1" applyFont="1" applyBorder="1" applyAlignment="1">
      <alignment horizontal="left" vertical="center" wrapText="1"/>
    </xf>
    <xf numFmtId="2" fontId="9" fillId="0" borderId="17" xfId="0" applyNumberFormat="1" applyFont="1" applyBorder="1" applyAlignment="1" applyProtection="1">
      <alignment horizontal="left" vertical="center" wrapText="1"/>
      <protection locked="0"/>
    </xf>
    <xf numFmtId="1" fontId="9" fillId="0" borderId="17" xfId="0" applyNumberFormat="1" applyFont="1" applyBorder="1" applyAlignment="1" applyProtection="1">
      <alignment horizontal="left" vertical="center" wrapText="1"/>
      <protection locked="0"/>
    </xf>
    <xf numFmtId="44" fontId="9" fillId="0" borderId="17" xfId="9" applyNumberFormat="1" applyFont="1" applyBorder="1" applyAlignment="1" applyProtection="1">
      <alignment vertical="center" wrapText="1"/>
      <protection locked="0"/>
    </xf>
    <xf numFmtId="0" fontId="9" fillId="0" borderId="17" xfId="9" applyFont="1" applyBorder="1" applyAlignment="1" applyProtection="1">
      <alignment horizontal="left" vertical="center" wrapText="1"/>
      <protection locked="0"/>
    </xf>
    <xf numFmtId="0" fontId="9" fillId="0" borderId="17" xfId="0" applyFont="1" applyBorder="1" applyAlignment="1">
      <alignment horizontal="left" wrapText="1"/>
    </xf>
    <xf numFmtId="49" fontId="9" fillId="0" borderId="17" xfId="0" applyNumberFormat="1" applyFont="1" applyBorder="1" applyAlignment="1" applyProtection="1">
      <alignment horizontal="center" vertical="center" wrapText="1"/>
      <protection locked="0"/>
    </xf>
    <xf numFmtId="0" fontId="9" fillId="0" borderId="17" xfId="0" applyFont="1" applyBorder="1" applyAlignment="1">
      <alignment vertical="center"/>
    </xf>
    <xf numFmtId="0" fontId="9" fillId="0" borderId="17" xfId="10" applyFont="1" applyBorder="1" applyAlignment="1" applyProtection="1">
      <alignment horizontal="left" vertical="center" wrapText="1"/>
      <protection locked="0"/>
    </xf>
    <xf numFmtId="49" fontId="9" fillId="0" borderId="17" xfId="6" applyNumberFormat="1" applyFont="1" applyBorder="1" applyAlignment="1" applyProtection="1">
      <alignment horizontal="left" vertical="center" wrapText="1"/>
      <protection locked="0"/>
    </xf>
    <xf numFmtId="0" fontId="9" fillId="0" borderId="17" xfId="6" applyFont="1" applyBorder="1" applyAlignment="1">
      <alignment horizontal="left" vertical="center" wrapText="1"/>
    </xf>
    <xf numFmtId="9" fontId="9" fillId="0" borderId="17" xfId="0" applyNumberFormat="1" applyFont="1" applyBorder="1" applyAlignment="1" applyProtection="1">
      <alignment horizontal="left" vertical="center" wrapText="1"/>
      <protection locked="0"/>
    </xf>
    <xf numFmtId="0" fontId="32" fillId="0" borderId="17" xfId="0" applyFont="1" applyBorder="1" applyAlignment="1" applyProtection="1">
      <alignment horizontal="left" vertical="center" wrapText="1"/>
      <protection locked="0"/>
    </xf>
    <xf numFmtId="44" fontId="32" fillId="0" borderId="17" xfId="0" applyNumberFormat="1" applyFont="1" applyBorder="1" applyAlignment="1" applyProtection="1">
      <alignment vertical="center" wrapText="1"/>
      <protection locked="0"/>
    </xf>
    <xf numFmtId="0" fontId="32" fillId="0" borderId="17" xfId="0" applyFont="1" applyBorder="1" applyAlignment="1" applyProtection="1">
      <alignment vertical="center" wrapText="1"/>
      <protection locked="0"/>
    </xf>
    <xf numFmtId="0" fontId="32" fillId="0" borderId="17" xfId="0" applyFont="1" applyBorder="1" applyAlignment="1" applyProtection="1">
      <alignment horizontal="right" vertical="center" wrapText="1"/>
      <protection locked="0"/>
    </xf>
    <xf numFmtId="9" fontId="32" fillId="0" borderId="17" xfId="0" applyNumberFormat="1" applyFont="1" applyBorder="1" applyAlignment="1" applyProtection="1">
      <alignment horizontal="left" vertical="center" wrapText="1"/>
      <protection locked="0"/>
    </xf>
    <xf numFmtId="0" fontId="32" fillId="0" borderId="17" xfId="0" applyFont="1" applyBorder="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32" fillId="0" borderId="17" xfId="0" applyFont="1" applyBorder="1" applyAlignment="1" applyProtection="1">
      <alignment horizontal="right" wrapText="1"/>
      <protection locked="0"/>
    </xf>
    <xf numFmtId="0" fontId="32" fillId="0" borderId="17" xfId="0" applyFont="1" applyBorder="1" applyAlignment="1" applyProtection="1">
      <alignment horizontal="center" wrapText="1"/>
      <protection locked="0"/>
    </xf>
    <xf numFmtId="0" fontId="32" fillId="0" borderId="0" xfId="0" applyFont="1" applyAlignment="1" applyProtection="1">
      <alignment wrapText="1"/>
      <protection locked="0"/>
    </xf>
    <xf numFmtId="0" fontId="32" fillId="0" borderId="17" xfId="0" applyFont="1" applyBorder="1" applyAlignment="1" applyProtection="1">
      <alignment horizontal="left" wrapText="1"/>
      <protection locked="0"/>
    </xf>
    <xf numFmtId="0" fontId="25" fillId="0" borderId="17" xfId="11" applyBorder="1" applyAlignment="1" applyProtection="1">
      <alignment horizontal="right" wrapText="1"/>
      <protection locked="0"/>
    </xf>
    <xf numFmtId="0" fontId="21" fillId="0" borderId="17" xfId="1" applyNumberFormat="1" applyFont="1" applyFill="1" applyBorder="1" applyAlignment="1" applyProtection="1">
      <alignment horizontal="left" wrapText="1"/>
      <protection locked="0"/>
    </xf>
    <xf numFmtId="0" fontId="25" fillId="0" borderId="17" xfId="11" applyBorder="1" applyAlignment="1" applyProtection="1">
      <alignment horizontal="center" wrapText="1"/>
      <protection locked="0"/>
    </xf>
    <xf numFmtId="0" fontId="32" fillId="0" borderId="17" xfId="0" applyFont="1" applyBorder="1" applyAlignment="1" applyProtection="1">
      <alignment wrapText="1"/>
      <protection locked="0"/>
    </xf>
    <xf numFmtId="0" fontId="32" fillId="0" borderId="17" xfId="0" applyFont="1" applyBorder="1" applyAlignment="1">
      <alignment horizontal="left" vertical="center" wrapText="1"/>
    </xf>
    <xf numFmtId="44" fontId="32" fillId="0" borderId="17" xfId="0" applyNumberFormat="1" applyFont="1" applyBorder="1" applyAlignment="1" applyProtection="1">
      <alignment wrapText="1"/>
      <protection locked="0"/>
    </xf>
    <xf numFmtId="9" fontId="32" fillId="0" borderId="17" xfId="0" applyNumberFormat="1" applyFont="1" applyBorder="1" applyAlignment="1" applyProtection="1">
      <alignment horizontal="right" wrapText="1"/>
      <protection locked="0"/>
    </xf>
    <xf numFmtId="49" fontId="5" fillId="0" borderId="4" xfId="0" applyNumberFormat="1" applyFont="1" applyBorder="1" applyAlignment="1" applyProtection="1">
      <alignment horizontal="left" vertical="center" wrapText="1"/>
      <protection locked="0"/>
    </xf>
    <xf numFmtId="0" fontId="32" fillId="0" borderId="17" xfId="0" applyFont="1" applyBorder="1" applyAlignment="1">
      <alignment horizontal="left" wrapText="1"/>
    </xf>
    <xf numFmtId="0" fontId="36" fillId="0" borderId="0" xfId="0" applyFont="1" applyAlignment="1">
      <alignment horizontal="center"/>
    </xf>
    <xf numFmtId="0" fontId="37" fillId="0" borderId="0" xfId="0" applyFont="1"/>
    <xf numFmtId="0" fontId="38" fillId="0" borderId="0" xfId="0" applyFont="1"/>
    <xf numFmtId="0" fontId="5" fillId="0" borderId="17" xfId="0" applyFont="1" applyBorder="1" applyAlignment="1">
      <alignment wrapText="1"/>
    </xf>
    <xf numFmtId="0" fontId="5" fillId="0" borderId="4" xfId="0" applyFont="1" applyBorder="1" applyAlignment="1">
      <alignment wrapText="1"/>
    </xf>
    <xf numFmtId="0" fontId="25" fillId="0" borderId="17" xfId="0" applyFont="1" applyBorder="1" applyAlignment="1">
      <alignment wrapText="1"/>
    </xf>
    <xf numFmtId="0" fontId="8" fillId="0" borderId="17" xfId="1" applyBorder="1" applyAlignment="1" applyProtection="1">
      <alignment horizontal="left" vertical="center" wrapText="1"/>
      <protection locked="0"/>
    </xf>
    <xf numFmtId="166" fontId="5" fillId="0" borderId="17" xfId="0" applyNumberFormat="1" applyFont="1" applyBorder="1" applyAlignment="1" applyProtection="1">
      <alignment horizontal="left" vertical="center" wrapText="1"/>
      <protection locked="0"/>
    </xf>
    <xf numFmtId="166" fontId="9" fillId="0" borderId="17" xfId="0" applyNumberFormat="1" applyFont="1" applyBorder="1" applyAlignment="1" applyProtection="1">
      <alignment horizontal="left" vertical="center" wrapText="1"/>
      <protection locked="0"/>
    </xf>
    <xf numFmtId="166" fontId="32" fillId="0" borderId="17" xfId="0" applyNumberFormat="1" applyFont="1" applyBorder="1" applyAlignment="1" applyProtection="1">
      <alignment horizontal="left" vertical="center" wrapText="1"/>
      <protection locked="0"/>
    </xf>
    <xf numFmtId="0" fontId="42" fillId="0" borderId="17" xfId="7" applyFont="1" applyBorder="1" applyAlignment="1" applyProtection="1">
      <alignment horizontal="left" vertical="center" wrapText="1"/>
      <protection locked="0"/>
    </xf>
    <xf numFmtId="0" fontId="42" fillId="0" borderId="4" xfId="7" applyFont="1" applyBorder="1" applyAlignment="1" applyProtection="1">
      <alignment horizontal="left" vertical="center" wrapText="1"/>
      <protection locked="0"/>
    </xf>
    <xf numFmtId="0" fontId="42" fillId="0" borderId="0" xfId="0" applyFont="1"/>
    <xf numFmtId="0" fontId="43" fillId="0" borderId="17" xfId="1" applyFont="1" applyFill="1" applyBorder="1" applyAlignment="1" applyProtection="1">
      <alignment horizontal="left" vertical="center" wrapText="1"/>
    </xf>
    <xf numFmtId="0" fontId="42" fillId="0" borderId="17" xfId="0" applyFont="1" applyBorder="1" applyAlignment="1" applyProtection="1">
      <alignment horizontal="right" wrapText="1"/>
      <protection locked="0"/>
    </xf>
    <xf numFmtId="16" fontId="42" fillId="0" borderId="17" xfId="0" applyNumberFormat="1" applyFont="1" applyBorder="1" applyAlignment="1" applyProtection="1">
      <alignment horizontal="right" wrapText="1"/>
      <protection locked="0"/>
    </xf>
    <xf numFmtId="0" fontId="42" fillId="0" borderId="17" xfId="0" applyFont="1" applyBorder="1" applyAlignment="1" applyProtection="1">
      <alignment horizontal="left" wrapText="1"/>
      <protection locked="0"/>
    </xf>
    <xf numFmtId="0" fontId="42" fillId="0" borderId="17" xfId="0" applyFont="1" applyBorder="1" applyAlignment="1" applyProtection="1">
      <alignment horizontal="center" wrapText="1"/>
      <protection locked="0"/>
    </xf>
    <xf numFmtId="0" fontId="42" fillId="0" borderId="0" xfId="0" applyFont="1" applyAlignment="1" applyProtection="1">
      <alignment wrapText="1"/>
      <protection locked="0"/>
    </xf>
    <xf numFmtId="0" fontId="44" fillId="0" borderId="0" xfId="0" applyFont="1" applyAlignment="1" applyProtection="1">
      <alignment wrapText="1"/>
      <protection locked="0"/>
    </xf>
    <xf numFmtId="0" fontId="43" fillId="0" borderId="17" xfId="1" applyFont="1" applyBorder="1" applyAlignment="1" applyProtection="1">
      <alignment horizontal="left" vertical="center" wrapText="1"/>
    </xf>
    <xf numFmtId="0" fontId="39" fillId="0" borderId="0" xfId="0" applyFont="1"/>
    <xf numFmtId="0" fontId="8" fillId="0" borderId="17" xfId="1" applyBorder="1" applyAlignment="1" applyProtection="1">
      <alignment horizontal="left" wrapText="1"/>
      <protection locked="0"/>
    </xf>
    <xf numFmtId="0" fontId="8" fillId="0" borderId="0" xfId="1" applyAlignment="1" applyProtection="1">
      <alignment horizontal="left" vertical="top" wrapText="1"/>
    </xf>
    <xf numFmtId="0" fontId="47" fillId="0" borderId="17" xfId="0" applyFont="1" applyBorder="1" applyAlignment="1">
      <alignment wrapText="1"/>
    </xf>
    <xf numFmtId="0" fontId="9" fillId="0" borderId="17" xfId="0" applyFont="1" applyBorder="1" applyAlignment="1">
      <alignment wrapText="1"/>
    </xf>
    <xf numFmtId="9" fontId="9" fillId="0" borderId="4" xfId="0" applyNumberFormat="1" applyFont="1" applyBorder="1" applyAlignment="1">
      <alignment wrapText="1"/>
    </xf>
    <xf numFmtId="0" fontId="16" fillId="0" borderId="17" xfId="0" applyFont="1" applyBorder="1" applyAlignment="1">
      <alignment wrapText="1"/>
    </xf>
    <xf numFmtId="0" fontId="8" fillId="0" borderId="17" xfId="1" applyFill="1" applyBorder="1" applyAlignment="1" applyProtection="1">
      <alignment wrapText="1"/>
    </xf>
    <xf numFmtId="0" fontId="46" fillId="0" borderId="17" xfId="0" applyFont="1" applyBorder="1" applyAlignment="1">
      <alignment wrapText="1"/>
    </xf>
    <xf numFmtId="49" fontId="50" fillId="0" borderId="17" xfId="0" applyNumberFormat="1" applyFont="1" applyBorder="1" applyAlignment="1" applyProtection="1">
      <alignment horizontal="left" vertical="center" wrapText="1"/>
      <protection locked="0"/>
    </xf>
    <xf numFmtId="0" fontId="8" fillId="0" borderId="17" xfId="1" applyFill="1" applyBorder="1" applyAlignment="1" applyProtection="1">
      <alignment horizontal="left" vertical="center" wrapText="1"/>
    </xf>
    <xf numFmtId="0" fontId="51" fillId="0" borderId="17" xfId="0" applyFont="1" applyBorder="1" applyAlignment="1" applyProtection="1">
      <alignment horizontal="left" vertical="center" wrapText="1"/>
      <protection locked="0"/>
    </xf>
    <xf numFmtId="2" fontId="51" fillId="0" borderId="17" xfId="0" applyNumberFormat="1" applyFont="1" applyBorder="1" applyAlignment="1" applyProtection="1">
      <alignment horizontal="left" vertical="center" wrapText="1"/>
      <protection locked="0"/>
    </xf>
    <xf numFmtId="0" fontId="52" fillId="0" borderId="17" xfId="1" applyFont="1" applyBorder="1" applyAlignment="1" applyProtection="1">
      <alignment wrapText="1"/>
    </xf>
    <xf numFmtId="49" fontId="51" fillId="0" borderId="17" xfId="0" applyNumberFormat="1" applyFont="1" applyBorder="1" applyAlignment="1" applyProtection="1">
      <alignment horizontal="left" vertical="center" wrapText="1"/>
      <protection locked="0"/>
    </xf>
    <xf numFmtId="0" fontId="51" fillId="0" borderId="17" xfId="0" applyFont="1" applyBorder="1" applyAlignment="1">
      <alignment wrapText="1"/>
    </xf>
    <xf numFmtId="9" fontId="51" fillId="0" borderId="17" xfId="0" applyNumberFormat="1" applyFont="1" applyBorder="1" applyAlignment="1">
      <alignment wrapText="1"/>
    </xf>
    <xf numFmtId="0" fontId="5" fillId="0" borderId="4" xfId="0" applyFont="1" applyBorder="1" applyAlignment="1" applyProtection="1">
      <alignment horizontal="left" vertical="center" wrapText="1"/>
      <protection locked="0"/>
    </xf>
    <xf numFmtId="9" fontId="5" fillId="0" borderId="17" xfId="0" applyNumberFormat="1" applyFont="1" applyBorder="1" applyAlignment="1">
      <alignment wrapText="1"/>
    </xf>
    <xf numFmtId="0" fontId="51" fillId="0" borderId="17" xfId="0" applyFont="1" applyBorder="1" applyAlignment="1">
      <alignment horizontal="left" wrapText="1"/>
    </xf>
    <xf numFmtId="0" fontId="5" fillId="0" borderId="17" xfId="10" applyBorder="1" applyAlignment="1">
      <alignment horizontal="left" wrapText="1"/>
    </xf>
    <xf numFmtId="0" fontId="51" fillId="0" borderId="17" xfId="0" applyFont="1" applyBorder="1" applyAlignment="1">
      <alignment horizontal="right" wrapText="1"/>
    </xf>
    <xf numFmtId="0" fontId="9" fillId="0" borderId="17" xfId="0" applyFont="1" applyBorder="1" applyAlignment="1">
      <alignment horizontal="right" wrapText="1"/>
    </xf>
    <xf numFmtId="0" fontId="5" fillId="0" borderId="17" xfId="0" applyFont="1" applyBorder="1" applyAlignment="1">
      <alignment horizontal="right" wrapText="1"/>
    </xf>
    <xf numFmtId="0" fontId="5" fillId="0" borderId="4" xfId="0" applyFont="1" applyBorder="1" applyAlignment="1">
      <alignment horizontal="left" wrapText="1"/>
    </xf>
    <xf numFmtId="0" fontId="54" fillId="0" borderId="17" xfId="1" applyFont="1" applyBorder="1" applyAlignment="1" applyProtection="1">
      <alignment horizontal="left" vertical="center" wrapText="1"/>
    </xf>
    <xf numFmtId="0" fontId="51" fillId="0" borderId="17" xfId="0" applyFont="1" applyBorder="1" applyAlignment="1">
      <alignment horizontal="left" vertical="center" wrapText="1"/>
    </xf>
    <xf numFmtId="49" fontId="34" fillId="0" borderId="17" xfId="0" applyNumberFormat="1"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4" fillId="0" borderId="17" xfId="0" applyFont="1" applyBorder="1" applyAlignment="1">
      <alignment horizontal="left" vertical="center" wrapText="1"/>
    </xf>
    <xf numFmtId="0" fontId="34" fillId="0" borderId="17" xfId="0" applyFont="1" applyBorder="1" applyAlignment="1">
      <alignment horizontal="left" wrapText="1"/>
    </xf>
    <xf numFmtId="0" fontId="9" fillId="0" borderId="4" xfId="0"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0" fontId="31" fillId="0" borderId="4" xfId="7"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49" fontId="9" fillId="0" borderId="4" xfId="10" applyNumberFormat="1"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32" fillId="0" borderId="4" xfId="0" applyFont="1" applyBorder="1" applyAlignment="1" applyProtection="1">
      <alignment horizontal="right" wrapText="1"/>
      <protection locked="0"/>
    </xf>
    <xf numFmtId="0" fontId="42" fillId="0" borderId="4" xfId="0" applyFont="1" applyBorder="1" applyAlignment="1" applyProtection="1">
      <alignment horizontal="right" wrapText="1"/>
      <protection locked="0"/>
    </xf>
    <xf numFmtId="0" fontId="25" fillId="0" borderId="4" xfId="11" applyBorder="1" applyAlignment="1" applyProtection="1">
      <alignment horizontal="right" wrapText="1"/>
      <protection locked="0"/>
    </xf>
    <xf numFmtId="0" fontId="32" fillId="0" borderId="7" xfId="0" applyFont="1" applyBorder="1" applyAlignment="1" applyProtection="1">
      <alignment horizontal="right" wrapText="1"/>
      <protection locked="0"/>
    </xf>
    <xf numFmtId="0" fontId="0" fillId="0" borderId="4" xfId="0" applyBorder="1" applyAlignment="1" applyProtection="1">
      <alignment horizontal="right" wrapText="1"/>
      <protection locked="0"/>
    </xf>
    <xf numFmtId="0" fontId="0" fillId="0" borderId="17" xfId="0" applyBorder="1"/>
    <xf numFmtId="0" fontId="55" fillId="0" borderId="17" xfId="0" applyFont="1" applyBorder="1"/>
    <xf numFmtId="8" fontId="9" fillId="0" borderId="17" xfId="6" applyNumberFormat="1" applyFont="1" applyBorder="1" applyAlignment="1" applyProtection="1">
      <alignment vertical="center" wrapText="1"/>
      <protection locked="0"/>
    </xf>
    <xf numFmtId="0" fontId="31" fillId="0" borderId="17" xfId="7" applyFont="1" applyBorder="1" applyAlignment="1" applyProtection="1">
      <alignment horizontal="center" vertical="center" wrapText="1"/>
      <protection locked="0"/>
    </xf>
    <xf numFmtId="9" fontId="31" fillId="0" borderId="17" xfId="7" applyNumberFormat="1" applyFont="1" applyBorder="1" applyAlignment="1" applyProtection="1">
      <alignment horizontal="left" vertical="center" wrapText="1"/>
      <protection locked="0"/>
    </xf>
    <xf numFmtId="0" fontId="42" fillId="0" borderId="17" xfId="7" applyFont="1" applyBorder="1" applyAlignment="1" applyProtection="1">
      <alignment horizontal="center" vertical="center" wrapText="1"/>
      <protection locked="0"/>
    </xf>
    <xf numFmtId="9" fontId="42" fillId="0" borderId="17" xfId="7" applyNumberFormat="1" applyFont="1" applyBorder="1" applyAlignment="1" applyProtection="1">
      <alignment horizontal="left" vertical="center" wrapText="1"/>
      <protection locked="0"/>
    </xf>
    <xf numFmtId="9" fontId="5" fillId="0" borderId="17" xfId="15" applyFont="1" applyBorder="1" applyAlignment="1" applyProtection="1">
      <alignment horizontal="left" vertical="center" wrapText="1"/>
      <protection locked="0"/>
    </xf>
    <xf numFmtId="0" fontId="40" fillId="0" borderId="17" xfId="0" applyFont="1" applyBorder="1"/>
    <xf numFmtId="0" fontId="41" fillId="0" borderId="17" xfId="0" applyFont="1" applyBorder="1"/>
    <xf numFmtId="0" fontId="24" fillId="0" borderId="17" xfId="0" applyFont="1" applyBorder="1" applyAlignment="1" applyProtection="1">
      <alignment wrapText="1"/>
      <protection locked="0"/>
    </xf>
    <xf numFmtId="0" fontId="49" fillId="0" borderId="17" xfId="0" applyFont="1" applyBorder="1"/>
    <xf numFmtId="0" fontId="49" fillId="0" borderId="17" xfId="0" applyFont="1" applyBorder="1" applyAlignment="1">
      <alignment horizontal="left"/>
    </xf>
    <xf numFmtId="0" fontId="51" fillId="0" borderId="17" xfId="0" applyFont="1" applyBorder="1" applyAlignment="1" applyProtection="1">
      <alignment horizontal="center" vertical="center" wrapText="1"/>
      <protection locked="0"/>
    </xf>
    <xf numFmtId="0" fontId="33" fillId="0" borderId="17" xfId="0" applyFont="1" applyBorder="1" applyAlignment="1">
      <alignment wrapText="1"/>
    </xf>
    <xf numFmtId="0" fontId="33" fillId="0" borderId="17" xfId="0" applyFont="1" applyBorder="1"/>
    <xf numFmtId="0" fontId="45" fillId="0" borderId="17" xfId="0" applyFont="1" applyBorder="1"/>
    <xf numFmtId="0" fontId="45" fillId="0" borderId="17" xfId="0" applyFont="1" applyBorder="1" applyAlignment="1">
      <alignment wrapText="1"/>
    </xf>
    <xf numFmtId="44" fontId="9" fillId="0" borderId="17" xfId="6" applyNumberFormat="1" applyFont="1" applyBorder="1" applyAlignment="1" applyProtection="1">
      <alignment vertical="center" wrapText="1"/>
      <protection locked="0"/>
    </xf>
    <xf numFmtId="8" fontId="5" fillId="0" borderId="17" xfId="0" applyNumberFormat="1" applyFont="1" applyBorder="1" applyAlignment="1" applyProtection="1">
      <alignment vertical="center" wrapText="1"/>
      <protection locked="0"/>
    </xf>
    <xf numFmtId="9" fontId="9" fillId="0" borderId="17" xfId="0" applyNumberFormat="1" applyFont="1" applyBorder="1" applyAlignment="1">
      <alignment wrapText="1"/>
    </xf>
    <xf numFmtId="0" fontId="48" fillId="0" borderId="17" xfId="0" applyFont="1" applyBorder="1" applyAlignment="1">
      <alignment wrapText="1"/>
    </xf>
    <xf numFmtId="9" fontId="48" fillId="0" borderId="17" xfId="0" applyNumberFormat="1" applyFont="1" applyBorder="1" applyAlignment="1">
      <alignment wrapText="1"/>
    </xf>
    <xf numFmtId="0" fontId="16" fillId="0" borderId="17" xfId="0" applyFont="1" applyBorder="1" applyAlignment="1">
      <alignment horizontal="left" wrapText="1"/>
    </xf>
    <xf numFmtId="9" fontId="34" fillId="0" borderId="17" xfId="0" applyNumberFormat="1" applyFont="1" applyBorder="1" applyAlignment="1" applyProtection="1">
      <alignment horizontal="left" vertical="center" wrapText="1"/>
      <protection locked="0"/>
    </xf>
    <xf numFmtId="0" fontId="48" fillId="0" borderId="17" xfId="0" applyFont="1" applyBorder="1" applyAlignment="1">
      <alignment horizontal="right" vertical="center" wrapText="1"/>
    </xf>
    <xf numFmtId="9" fontId="51" fillId="0" borderId="17" xfId="0" applyNumberFormat="1" applyFont="1" applyBorder="1" applyAlignment="1" applyProtection="1">
      <alignment horizontal="left" vertical="center" wrapText="1"/>
      <protection locked="0"/>
    </xf>
    <xf numFmtId="0" fontId="16" fillId="0" borderId="17" xfId="0" applyFont="1" applyBorder="1" applyAlignment="1">
      <alignment horizontal="left"/>
    </xf>
    <xf numFmtId="0" fontId="38" fillId="0" borderId="17" xfId="0" applyFont="1" applyBorder="1"/>
    <xf numFmtId="0" fontId="29" fillId="0" borderId="17" xfId="0" applyFont="1" applyBorder="1" applyAlignment="1" applyProtection="1">
      <alignment wrapText="1"/>
      <protection locked="0"/>
    </xf>
    <xf numFmtId="0" fontId="21" fillId="0" borderId="17" xfId="1" applyFont="1" applyFill="1" applyBorder="1" applyAlignment="1" applyProtection="1">
      <alignment horizontal="left" wrapText="1"/>
    </xf>
    <xf numFmtId="0" fontId="53" fillId="0" borderId="17" xfId="0" applyFont="1" applyBorder="1"/>
    <xf numFmtId="0" fontId="8" fillId="0" borderId="17" xfId="1" applyBorder="1" applyAlignment="1" applyProtection="1"/>
    <xf numFmtId="0" fontId="21" fillId="0" borderId="17" xfId="1" applyFont="1" applyFill="1" applyBorder="1" applyAlignment="1" applyProtection="1">
      <alignment horizontal="justify" vertical="center"/>
    </xf>
    <xf numFmtId="4" fontId="5" fillId="0" borderId="17" xfId="0" applyNumberFormat="1" applyFont="1" applyBorder="1" applyAlignment="1" applyProtection="1">
      <alignment horizontal="center" vertical="center" wrapText="1"/>
      <protection locked="0"/>
    </xf>
    <xf numFmtId="0" fontId="21" fillId="0" borderId="17" xfId="1" applyNumberFormat="1" applyFont="1" applyFill="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7" xfId="0" applyFont="1" applyBorder="1" applyAlignment="1" applyProtection="1">
      <alignment horizontal="right" vertical="top" wrapText="1"/>
      <protection locked="0"/>
    </xf>
    <xf numFmtId="0" fontId="35" fillId="0" borderId="17" xfId="0" applyFont="1" applyBorder="1" applyAlignment="1">
      <alignment horizontal="right" wrapText="1"/>
    </xf>
    <xf numFmtId="0" fontId="0" fillId="0" borderId="17" xfId="0" applyBorder="1" applyAlignment="1">
      <alignment wrapText="1"/>
    </xf>
    <xf numFmtId="0" fontId="5" fillId="10" borderId="17" xfId="0" applyFont="1" applyFill="1" applyBorder="1" applyAlignment="1" applyProtection="1">
      <alignment horizontal="center" vertical="center" wrapText="1"/>
      <protection locked="0"/>
    </xf>
    <xf numFmtId="4" fontId="5" fillId="10" borderId="17" xfId="0" applyNumberFormat="1" applyFont="1" applyFill="1" applyBorder="1" applyAlignment="1" applyProtection="1">
      <alignment horizontal="center" vertical="center" wrapText="1"/>
      <protection locked="0"/>
    </xf>
    <xf numFmtId="0" fontId="21" fillId="10" borderId="17" xfId="1" applyNumberFormat="1" applyFont="1" applyFill="1" applyBorder="1" applyAlignment="1" applyProtection="1">
      <alignment horizontal="left" vertical="top" wrapText="1"/>
      <protection locked="0"/>
    </xf>
    <xf numFmtId="0" fontId="49" fillId="0" borderId="17" xfId="0" applyFont="1" applyBorder="1" applyAlignment="1">
      <alignment wrapText="1"/>
    </xf>
    <xf numFmtId="0" fontId="8" fillId="0" borderId="17" xfId="1" applyBorder="1" applyAlignment="1" applyProtection="1">
      <alignment horizontal="left"/>
    </xf>
    <xf numFmtId="0" fontId="22" fillId="0" borderId="17" xfId="0" applyFont="1" applyBorder="1" applyAlignment="1">
      <alignment horizontal="center" vertical="center" wrapText="1"/>
    </xf>
    <xf numFmtId="0" fontId="32" fillId="0" borderId="17" xfId="0" applyFont="1" applyBorder="1" applyAlignment="1">
      <alignment horizontal="right" vertical="center" wrapText="1"/>
    </xf>
    <xf numFmtId="0" fontId="32" fillId="0" borderId="17" xfId="0" applyFont="1" applyBorder="1" applyAlignment="1">
      <alignment horizontal="right" wrapText="1"/>
    </xf>
    <xf numFmtId="0" fontId="31" fillId="0" borderId="17" xfId="7" applyFont="1" applyBorder="1" applyAlignment="1" applyProtection="1">
      <alignment horizontal="right"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18" xfId="4" applyBorder="1" applyAlignment="1">
      <alignment horizontal="left" vertical="top" wrapText="1"/>
    </xf>
    <xf numFmtId="0" fontId="13" fillId="0" borderId="0" xfId="4" applyAlignment="1">
      <alignment horizontal="left" vertical="top" wrapText="1"/>
    </xf>
  </cellXfs>
  <cellStyles count="16">
    <cellStyle name="Comma" xfId="5" builtinId="3"/>
    <cellStyle name="Hiperpovezava 3" xfId="3" xr:uid="{AB64DAE3-937D-433D-AE4A-160AD670579A}"/>
    <cellStyle name="Hyperlink" xfId="1" builtinId="8"/>
    <cellStyle name="Navadno 2" xfId="9" xr:uid="{7B8B5F6F-DB53-4B49-BC5C-06F1A9FED523}"/>
    <cellStyle name="Navadno 2 3" xfId="2" xr:uid="{3E95BE18-A3F8-4DEC-9AB9-486EEE6E806A}"/>
    <cellStyle name="Navadno 3" xfId="7" xr:uid="{45B877E4-1A99-43E6-B8B5-DE8CD3AF233C}"/>
    <cellStyle name="Navadno 4" xfId="13" xr:uid="{00000000-0005-0000-0000-00003A000000}"/>
    <cellStyle name="Navadno 5" xfId="11" xr:uid="{00000000-0005-0000-0000-000039000000}"/>
    <cellStyle name="Normal" xfId="0" builtinId="0"/>
    <cellStyle name="Normal 2" xfId="14" xr:uid="{00000000-0005-0000-0000-00003B000000}"/>
    <cellStyle name="Normal 2 2 2 2" xfId="4" xr:uid="{96B1E749-B65B-4533-A819-E5C443FD216B}"/>
    <cellStyle name="Normal 3" xfId="10" xr:uid="{FB226A9F-3411-44BF-84FC-34970ADC2EEB}"/>
    <cellStyle name="Normal 4" xfId="6" xr:uid="{EDF8EFBC-0D9F-4287-A439-3A22255976F6}"/>
    <cellStyle name="Normal_List1" xfId="8" xr:uid="{C35CF878-C973-40C5-A01A-AD7BAFBD3BAE}"/>
    <cellStyle name="Percent" xfId="15" builtinId="5"/>
    <cellStyle name="Vejica 2" xfId="12"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f.uni-lj.si/sl/raziskave/raziskovalna-oprema/" TargetMode="External"/><Relationship Id="rId21" Type="http://schemas.openxmlformats.org/officeDocument/2006/relationships/hyperlink" Target="https://www.bf.uni-lj.si/sl/raziskave/raziskovalna-oprema/" TargetMode="External"/><Relationship Id="rId42" Type="http://schemas.openxmlformats.org/officeDocument/2006/relationships/hyperlink" Target="https://www.bf.uni-lj.si/sl/raziskave/raziskovalna-oprema/" TargetMode="External"/><Relationship Id="rId47" Type="http://schemas.openxmlformats.org/officeDocument/2006/relationships/hyperlink" Target="https://www.bf.uni-lj.si/sl/raziskave/raziskovalna-oprema/" TargetMode="External"/><Relationship Id="rId63" Type="http://schemas.openxmlformats.org/officeDocument/2006/relationships/hyperlink" Target="https://www.bf.uni-lj.si/sl/novice/2022072012475118/na-oddelku-za-gozdarstvo-in-obnovljive-gozdne-vire-tudi-s-pomocjo-donacije-sidg-do-nove-raziskovalne-opreme-" TargetMode="External"/><Relationship Id="rId68" Type="http://schemas.openxmlformats.org/officeDocument/2006/relationships/hyperlink" Target="https://www.bf.uni-lj.si/sl/raziskave/raziskovalna-oprema/2024031209223048/visoko-zmogljivi-ramanski-spektrometer" TargetMode="External"/><Relationship Id="rId84" Type="http://schemas.openxmlformats.org/officeDocument/2006/relationships/hyperlink" Target="https://www.bf.uni-lj.si/sl/raziskave/raziskovalna-oprema/" TargetMode="External"/><Relationship Id="rId16" Type="http://schemas.openxmlformats.org/officeDocument/2006/relationships/hyperlink" Target="https://www.bf.uni-lj.si/sl/raziskave/raziskovalna-oprema/" TargetMode="External"/><Relationship Id="rId11" Type="http://schemas.openxmlformats.org/officeDocument/2006/relationships/hyperlink" Target="https://www.bf.uni-lj.si/sl/raziskave/raziskovalna-oprema/" TargetMode="External"/><Relationship Id="rId32" Type="http://schemas.openxmlformats.org/officeDocument/2006/relationships/hyperlink" Target="https://www.bf.uni-lj.si/sl/raziskave/raziskovalna-oprema/" TargetMode="External"/><Relationship Id="rId37" Type="http://schemas.openxmlformats.org/officeDocument/2006/relationships/hyperlink" Target="https://www.bf.uni-lj.si/sl/raziskave/raziskovalna-oprema/" TargetMode="External"/><Relationship Id="rId53" Type="http://schemas.openxmlformats.org/officeDocument/2006/relationships/hyperlink" Target="https://www.bf.uni-lj.si/sl/raziskave/raziskovalna-oprema/" TargetMode="External"/><Relationship Id="rId58" Type="http://schemas.openxmlformats.org/officeDocument/2006/relationships/hyperlink" Target="https://www.bf.uni-lj.si/sl/raziskave/raziskovalna-oprema/" TargetMode="External"/><Relationship Id="rId74" Type="http://schemas.openxmlformats.org/officeDocument/2006/relationships/hyperlink" Target="https://www.bf.uni-lj.si/sl/enote/agronomija/raziskave/raziskovalna-oprema/" TargetMode="External"/><Relationship Id="rId79" Type="http://schemas.openxmlformats.org/officeDocument/2006/relationships/hyperlink" Target="https://www.bf.uni-lj.si/sl/raziskave/raziskovalna-oprema/" TargetMode="External"/><Relationship Id="rId5" Type="http://schemas.openxmlformats.org/officeDocument/2006/relationships/hyperlink" Target="https://www.bf.uni-lj.si/sl/raziskave/raziskovalna-oprema/" TargetMode="External"/><Relationship Id="rId19" Type="http://schemas.openxmlformats.org/officeDocument/2006/relationships/hyperlink" Target="https://www.bf.uni-lj.si/sl/raziskave/raziskovalna-oprema/" TargetMode="External"/><Relationship Id="rId14" Type="http://schemas.openxmlformats.org/officeDocument/2006/relationships/hyperlink" Target="https://www.bf.uni-lj.si/sl/raziskave/raziskovalna-oprema/" TargetMode="External"/><Relationship Id="rId22" Type="http://schemas.openxmlformats.org/officeDocument/2006/relationships/hyperlink" Target="https://www.bf.uni-lj.si/sl/raziskave/raziskovalna-oprema/" TargetMode="External"/><Relationship Id="rId27" Type="http://schemas.openxmlformats.org/officeDocument/2006/relationships/hyperlink" Target="https://www.bf.uni-lj.si/sl/raziskave/raziskovalna-oprema/" TargetMode="External"/><Relationship Id="rId30" Type="http://schemas.openxmlformats.org/officeDocument/2006/relationships/hyperlink" Target="https://www.bf.uni-lj.si/sl/raziskave/raziskovalna-oprema/" TargetMode="External"/><Relationship Id="rId35" Type="http://schemas.openxmlformats.org/officeDocument/2006/relationships/hyperlink" Target="https://www.bf.uni-lj.si/sl/raziskave/raziskovalna-oprema/" TargetMode="External"/><Relationship Id="rId43" Type="http://schemas.openxmlformats.org/officeDocument/2006/relationships/hyperlink" Target="https://www.bf.uni-lj.si/sl/raziskave/raziskovalna-oprema/" TargetMode="External"/><Relationship Id="rId48" Type="http://schemas.openxmlformats.org/officeDocument/2006/relationships/hyperlink" Target="https://www.bf.uni-lj.si/sl/raziskave/raziskovalna-oprema/" TargetMode="External"/><Relationship Id="rId56" Type="http://schemas.openxmlformats.org/officeDocument/2006/relationships/hyperlink" Target="https://www.bf.uni-lj.si/sl/raziskave/raziskovalna-oprema/" TargetMode="External"/><Relationship Id="rId64" Type="http://schemas.openxmlformats.org/officeDocument/2006/relationships/hyperlink" Target="https://www.bf.uni-lj.si/sl/raziskave/raziskovalna-oprema/2024031108551223/namizni-diskretni-analizator-za-meritve-razlicnih-analitov-v-tekocih-ali-ekstrahiranih-vzorcih-hrane,-pijac,-odpadnih-vod-in-zemlje" TargetMode="External"/><Relationship Id="rId69" Type="http://schemas.openxmlformats.org/officeDocument/2006/relationships/hyperlink" Target="https://www.bf.uni-lj.si/sl/raziskave/raziskovalna-oprema/2022071308115607/micro-combi-tester-mct3--sistem-za-dolocanje-mikromehanskih-lastnosti-povrsin-lesa,-kompozitov-in-lesno-obdelovalnih-orodij" TargetMode="External"/><Relationship Id="rId77" Type="http://schemas.openxmlformats.org/officeDocument/2006/relationships/hyperlink" Target="https://www.bf.uni-lj.si/sl/raziskave/raziskovalna-oprema/" TargetMode="External"/><Relationship Id="rId8" Type="http://schemas.openxmlformats.org/officeDocument/2006/relationships/hyperlink" Target="https://www.bf.uni-lj.si/sl/raziskave/raziskovalna-oprema/" TargetMode="External"/><Relationship Id="rId51" Type="http://schemas.openxmlformats.org/officeDocument/2006/relationships/hyperlink" Target="https://www.bf.uni-lj.si/sl/raziskave/raziskovalna-oprema/" TargetMode="External"/><Relationship Id="rId72" Type="http://schemas.openxmlformats.org/officeDocument/2006/relationships/hyperlink" Target="https://bit.ly/3xuCu7A" TargetMode="External"/><Relationship Id="rId80" Type="http://schemas.openxmlformats.org/officeDocument/2006/relationships/hyperlink" Target="https://www.bf.uni-lj.si/sl/raziskave/raziskovalna-oprema/2024031212063889/" TargetMode="External"/><Relationship Id="rId85" Type="http://schemas.openxmlformats.org/officeDocument/2006/relationships/hyperlink" Target="https://www.bf.uni-lj.si/sl/raziskave/raziskovalna-oprema/" TargetMode="External"/><Relationship Id="rId3" Type="http://schemas.openxmlformats.org/officeDocument/2006/relationships/hyperlink" Target="https://www.bf.uni-lj.si/sl/raziskave/raziskovalna-oprema/" TargetMode="External"/><Relationship Id="rId12" Type="http://schemas.openxmlformats.org/officeDocument/2006/relationships/hyperlink" Target="https://www.bf.uni-lj.si/sl/raziskave/raziskovalna-oprema/" TargetMode="External"/><Relationship Id="rId17" Type="http://schemas.openxmlformats.org/officeDocument/2006/relationships/hyperlink" Target="https://www.bf.uni-lj.si/sl/raziskave/raziskovalna-oprema/" TargetMode="External"/><Relationship Id="rId25" Type="http://schemas.openxmlformats.org/officeDocument/2006/relationships/hyperlink" Target="https://www.bf.uni-lj.si/sl/raziskave/raziskovalna-oprema/" TargetMode="External"/><Relationship Id="rId33" Type="http://schemas.openxmlformats.org/officeDocument/2006/relationships/hyperlink" Target="https://www.bf.uni-lj.si/sl/raziskave/raziskovalna-oprema/" TargetMode="External"/><Relationship Id="rId38" Type="http://schemas.openxmlformats.org/officeDocument/2006/relationships/hyperlink" Target="https://www.bf.uni-lj.si/sl/raziskave/raziskovalna-oprema/" TargetMode="External"/><Relationship Id="rId46" Type="http://schemas.openxmlformats.org/officeDocument/2006/relationships/hyperlink" Target="https://www.bf.uni-lj.si/sl/raziskave/raziskovalna-oprema/" TargetMode="External"/><Relationship Id="rId59" Type="http://schemas.openxmlformats.org/officeDocument/2006/relationships/hyperlink" Target="https://www.bf.uni-lj.si/sl/raziskave/raziskovalna-oprema/" TargetMode="External"/><Relationship Id="rId67" Type="http://schemas.openxmlformats.org/officeDocument/2006/relationships/hyperlink" Target="https://www.bf.uni-lj.si/sl/raziskave/raziskovalna-oprema/2024011012171353/motorizirani-pokoncni-svetlobni-mikroskop-axio-imager-m2,-colibri-5,-kameri-axiocam-506-color-barvna-in-pcopixelfly-monokromatska" TargetMode="External"/><Relationship Id="rId20" Type="http://schemas.openxmlformats.org/officeDocument/2006/relationships/hyperlink" Target="https://www.bf.uni-lj.si/sl/raziskave/raziskovalna-oprema/" TargetMode="External"/><Relationship Id="rId41" Type="http://schemas.openxmlformats.org/officeDocument/2006/relationships/hyperlink" Target="https://www.bf.uni-lj.si/sl/raziskave/raziskovalna-oprema/" TargetMode="External"/><Relationship Id="rId54" Type="http://schemas.openxmlformats.org/officeDocument/2006/relationships/hyperlink" Target="https://www.bf.uni-lj.si/sl/raziskave/raziskovalna-oprema/" TargetMode="External"/><Relationship Id="rId62" Type="http://schemas.openxmlformats.org/officeDocument/2006/relationships/hyperlink" Target="https://www.bf.uni-lj.si/sl/raziskave/raziskovalna-oprema/2023031512591434/oprema-za-raziskave-krozenja-mineralnih-hranil-v-agroekosistemih" TargetMode="External"/><Relationship Id="rId70" Type="http://schemas.openxmlformats.org/officeDocument/2006/relationships/hyperlink" Target="https://www.bf.uni-lj.si/sl/raziskave/raziskovalna-oprema/" TargetMode="External"/><Relationship Id="rId75" Type="http://schemas.openxmlformats.org/officeDocument/2006/relationships/hyperlink" Target="https://www.bf.uni-lj.si/sl/enote/agronomija/raziskave/raziskovalna-oprema/" TargetMode="External"/><Relationship Id="rId83" Type="http://schemas.openxmlformats.org/officeDocument/2006/relationships/hyperlink" Target="https://www.bf.uni-lj.si/sl/raziskave/raziskovalna-oprema/2023031011093047/motorizirani-fluorescencni-stereomikroskop-smz25-nikon" TargetMode="External"/><Relationship Id="rId1" Type="http://schemas.openxmlformats.org/officeDocument/2006/relationships/hyperlink" Target="https://www.bf.uni-lj.si/sl/raziskave/raziskovalna-oprema/" TargetMode="External"/><Relationship Id="rId6" Type="http://schemas.openxmlformats.org/officeDocument/2006/relationships/hyperlink" Target="https://www.bf.uni-lj.si/sl/raziskave/raziskovalna-oprema/" TargetMode="External"/><Relationship Id="rId15" Type="http://schemas.openxmlformats.org/officeDocument/2006/relationships/hyperlink" Target="https://www.bf.uni-lj.si/sl/raziskave/raziskovalna-oprema/" TargetMode="External"/><Relationship Id="rId23" Type="http://schemas.openxmlformats.org/officeDocument/2006/relationships/hyperlink" Target="https://www.bf.uni-lj.si/sl/raziskave/raziskovalna-oprema/" TargetMode="External"/><Relationship Id="rId28" Type="http://schemas.openxmlformats.org/officeDocument/2006/relationships/hyperlink" Target="https://www.bf.uni-lj.si/sl/raziskave/raziskovalna-oprema/" TargetMode="External"/><Relationship Id="rId36" Type="http://schemas.openxmlformats.org/officeDocument/2006/relationships/hyperlink" Target="https://www.bf.uni-lj.si/sl/raziskave/raziskovalna-oprema/" TargetMode="External"/><Relationship Id="rId49" Type="http://schemas.openxmlformats.org/officeDocument/2006/relationships/hyperlink" Target="https://www.bf.uni-lj.si/sl/raziskave/raziskovalna-oprema/" TargetMode="External"/><Relationship Id="rId57" Type="http://schemas.openxmlformats.org/officeDocument/2006/relationships/hyperlink" Target="https://www.bf.uni-lj.si/sl/raziskave/raziskovalna-oprema/" TargetMode="External"/><Relationship Id="rId10" Type="http://schemas.openxmlformats.org/officeDocument/2006/relationships/hyperlink" Target="https://www.bf.uni-lj.si/sl/raziskave/raziskovalna-oprema/73/tenziometer-k100-mk2" TargetMode="External"/><Relationship Id="rId31" Type="http://schemas.openxmlformats.org/officeDocument/2006/relationships/hyperlink" Target="https://www.bf.uni-lj.si/sl/raziskave/raziskovalna-oprema/" TargetMode="External"/><Relationship Id="rId44" Type="http://schemas.openxmlformats.org/officeDocument/2006/relationships/hyperlink" Target="https://www.bf.uni-lj.si/sl/raziskave/raziskovalna-oprema/" TargetMode="External"/><Relationship Id="rId52" Type="http://schemas.openxmlformats.org/officeDocument/2006/relationships/hyperlink" Target="https://www.bf.uni-lj.si/sl/raziskave/raziskovalna-oprema/" TargetMode="External"/><Relationship Id="rId60" Type="http://schemas.openxmlformats.org/officeDocument/2006/relationships/hyperlink" Target="https://www.bf.uni-lj.si/sl/raziskave/raziskovalna-oprema/" TargetMode="External"/><Relationship Id="rId65" Type="http://schemas.openxmlformats.org/officeDocument/2006/relationships/hyperlink" Target="https://www.bf.uni-lj.si/sl/raziskave/raziskovalna-oprema/2024030814015398/teresticni-laserski-skener-faro-focus-premium-70-z-dodatnimi-merilniki" TargetMode="External"/><Relationship Id="rId73" Type="http://schemas.openxmlformats.org/officeDocument/2006/relationships/hyperlink" Target="https://bit.ly/3xuCu7A" TargetMode="External"/><Relationship Id="rId78" Type="http://schemas.openxmlformats.org/officeDocument/2006/relationships/hyperlink" Target="https://www.bf.uni-lj.si/sl/raziskave/raziskovalna-oprema/2023021413330946/tga-instrument-%E2%80%93-termogravimetrija-tga-2,-sistem-za-termicno-analizo--mettler-toledo" TargetMode="External"/><Relationship Id="rId81" Type="http://schemas.openxmlformats.org/officeDocument/2006/relationships/hyperlink" Target="https://www.bf.uni-lj.si/sl/enote/biologija/o-oddelku/katedre-in-druge-enote/katedra-za-biokemijo/" TargetMode="External"/><Relationship Id="rId86" Type="http://schemas.openxmlformats.org/officeDocument/2006/relationships/printerSettings" Target="../printerSettings/printerSettings1.bin"/><Relationship Id="rId4" Type="http://schemas.openxmlformats.org/officeDocument/2006/relationships/hyperlink" Target="https://www.bf.uni-lj.si/sl/raziskave/raziskovalna-oprema/" TargetMode="External"/><Relationship Id="rId9" Type="http://schemas.openxmlformats.org/officeDocument/2006/relationships/hyperlink" Target="https://www.bf.uni-lj.si/sl/raziskave/raziskovalna-oprema/" TargetMode="External"/><Relationship Id="rId13" Type="http://schemas.openxmlformats.org/officeDocument/2006/relationships/hyperlink" Target="https://www.bf.uni-lj.si/sl/raziskave/raziskovalna-oprema/74/stroj-za-umetno-pospeseno-staranje,-atlas-suntest-xxxl" TargetMode="External"/><Relationship Id="rId18" Type="http://schemas.openxmlformats.org/officeDocument/2006/relationships/hyperlink" Target="https://www.bf.uni-lj.si/sl/raziskave/raziskovalna-oprema/" TargetMode="External"/><Relationship Id="rId39" Type="http://schemas.openxmlformats.org/officeDocument/2006/relationships/hyperlink" Target="https://www.bf.uni-lj.si/sl/raziskave/raziskovalna-oprema/" TargetMode="External"/><Relationship Id="rId34" Type="http://schemas.openxmlformats.org/officeDocument/2006/relationships/hyperlink" Target="https://www.bf.uni-lj.si/sl/raziskave/raziskovalna-oprema/" TargetMode="External"/><Relationship Id="rId50" Type="http://schemas.openxmlformats.org/officeDocument/2006/relationships/hyperlink" Target="https://www.bf.uni-lj.si/sl/raziskave/raziskovalna-oprema/" TargetMode="External"/><Relationship Id="rId55" Type="http://schemas.openxmlformats.org/officeDocument/2006/relationships/hyperlink" Target="https://www.bf.uni-lj.si/sl/enote/biologija/raziskave/raziskovalna-oprema/22/fplc" TargetMode="External"/><Relationship Id="rId76" Type="http://schemas.openxmlformats.org/officeDocument/2006/relationships/hyperlink" Target="https://www.bf.uni-lj.si/sl/enote/agronomija/raziskave/raziskovalna-oprema/" TargetMode="External"/><Relationship Id="rId7" Type="http://schemas.openxmlformats.org/officeDocument/2006/relationships/hyperlink" Target="https://www.bf.uni-lj.si/sl/raziskave/raziskovalna-oprema/" TargetMode="External"/><Relationship Id="rId71" Type="http://schemas.openxmlformats.org/officeDocument/2006/relationships/hyperlink" Target="https://www.bf.uni-lj.si/sl/raziskave/raziskovalna-oprema/" TargetMode="External"/><Relationship Id="rId2" Type="http://schemas.openxmlformats.org/officeDocument/2006/relationships/hyperlink" Target="https://www.bf.uni-lj.si/sl/raziskave/raziskovalna-oprema/" TargetMode="External"/><Relationship Id="rId29" Type="http://schemas.openxmlformats.org/officeDocument/2006/relationships/hyperlink" Target="https://www.bf.uni-lj.si/sl/raziskave/raziskovalna-oprema/" TargetMode="External"/><Relationship Id="rId24" Type="http://schemas.openxmlformats.org/officeDocument/2006/relationships/hyperlink" Target="https://www.bf.uni-lj.si/sl/raziskave/raziskovalna-oprema/" TargetMode="External"/><Relationship Id="rId40" Type="http://schemas.openxmlformats.org/officeDocument/2006/relationships/hyperlink" Target="https://www.bf.uni-lj.si/sl/raziskave/raziskovalna-oprema/" TargetMode="External"/><Relationship Id="rId45" Type="http://schemas.openxmlformats.org/officeDocument/2006/relationships/hyperlink" Target="https://www.bf.uni-lj.si/sl/raziskave/raziskovalna-oprema/" TargetMode="External"/><Relationship Id="rId66" Type="http://schemas.openxmlformats.org/officeDocument/2006/relationships/hyperlink" Target="https://www.bf.uni-lj.si/sl/raziskave/raziskovalna-oprema/2024031108545511/sistem-za-analiziranje-bioloskih-in-okoljskih-vzorcev-v-ir-obmocju-s-fourierjevo-transformacijo-ftir,-tangor,-bruker" TargetMode="External"/><Relationship Id="rId61" Type="http://schemas.openxmlformats.org/officeDocument/2006/relationships/hyperlink" Target="https://www.bf.uni-lj.si/sl/raziskave/raziskovalna-oprema/" TargetMode="External"/><Relationship Id="rId82" Type="http://schemas.openxmlformats.org/officeDocument/2006/relationships/hyperlink" Target="https://www.bf.uni-lj.si/sl/enote/mikrobiologija/raziskave/raziskovalna-oprema/2024031417003910/mikro-plinski-kromatograf-za-analizo-plinov-s-samodejnim-vzorcenje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IX419"/>
  <sheetViews>
    <sheetView tabSelected="1" zoomScale="80" zoomScaleNormal="80" workbookViewId="0">
      <pane ySplit="8" topLeftCell="A9" activePane="bottomLeft" state="frozen"/>
      <selection pane="bottomLeft" activeCell="AJ8" sqref="AJ8"/>
    </sheetView>
  </sheetViews>
  <sheetFormatPr defaultColWidth="9.140625" defaultRowHeight="15"/>
  <cols>
    <col min="1" max="2" width="9.140625" style="28"/>
    <col min="3" max="3" width="7.85546875" style="33" customWidth="1"/>
    <col min="4" max="4" width="11" style="34" customWidth="1"/>
    <col min="5" max="5" width="17.42578125" style="33" customWidth="1"/>
    <col min="6" max="6" width="9.42578125" style="33" bestFit="1" customWidth="1"/>
    <col min="7" max="7" width="24" style="33" customWidth="1"/>
    <col min="8" max="8" width="12.28515625" style="33" customWidth="1"/>
    <col min="9" max="9" width="15.42578125" style="33" customWidth="1"/>
    <col min="10" max="10" width="14.28515625" style="33" bestFit="1" customWidth="1"/>
    <col min="11" max="11" width="11" style="33" hidden="1" customWidth="1"/>
    <col min="12" max="12" width="11.85546875" style="33" hidden="1" customWidth="1"/>
    <col min="13" max="13" width="12.5703125" style="33" hidden="1" customWidth="1"/>
    <col min="14" max="14" width="15.85546875" style="33" hidden="1" customWidth="1"/>
    <col min="15" max="15" width="24.28515625" style="33" hidden="1" customWidth="1"/>
    <col min="16" max="16" width="35" style="33" bestFit="1" customWidth="1"/>
    <col min="17" max="17" width="15.7109375" style="33" customWidth="1"/>
    <col min="18" max="18" width="12.28515625" style="33" customWidth="1"/>
    <col min="19" max="19" width="11.85546875" style="33" customWidth="1"/>
    <col min="20" max="21" width="11.7109375" style="33" bestFit="1" customWidth="1"/>
    <col min="22" max="22" width="10.5703125" style="33" customWidth="1"/>
    <col min="23" max="23" width="11.7109375" style="33" bestFit="1" customWidth="1"/>
    <col min="24" max="28" width="10.28515625" style="33" customWidth="1"/>
    <col min="29" max="29" width="12.28515625" style="33" customWidth="1"/>
    <col min="30" max="30" width="15.140625" style="33" customWidth="1"/>
    <col min="31" max="31" width="11.5703125" style="33" customWidth="1"/>
    <col min="32" max="32" width="17.85546875" style="33" customWidth="1"/>
    <col min="33" max="33" width="12.28515625" style="33" customWidth="1"/>
    <col min="34" max="34" width="15.140625" style="33" customWidth="1"/>
    <col min="35" max="35" width="6.42578125" style="33" customWidth="1"/>
    <col min="36" max="36" width="12.28515625" style="33" customWidth="1"/>
    <col min="37" max="37" width="11.42578125" style="33" customWidth="1"/>
    <col min="38" max="38" width="6" style="33" customWidth="1"/>
    <col min="39" max="39" width="12.42578125" style="33" customWidth="1"/>
    <col min="40" max="40" width="11.42578125" style="33" customWidth="1"/>
    <col min="41" max="41" width="6.42578125" style="33" customWidth="1"/>
    <col min="42" max="42" width="12.5703125" style="33" customWidth="1"/>
    <col min="43" max="43" width="11.5703125" style="33" customWidth="1"/>
    <col min="44" max="44" width="6.140625" style="33" customWidth="1"/>
    <col min="45" max="45" width="13.42578125" style="33" customWidth="1"/>
    <col min="46" max="46" width="11.5703125" style="33" customWidth="1"/>
    <col min="47" max="47" width="5.85546875" style="33" customWidth="1"/>
    <col min="48" max="48" width="13.140625" style="33" customWidth="1"/>
    <col min="49" max="49" width="11" style="33" customWidth="1"/>
    <col min="50" max="50" width="5.85546875" style="33" customWidth="1"/>
    <col min="51" max="258" width="9.140625" style="28"/>
    <col min="259" max="259" width="7.85546875" style="28" customWidth="1"/>
    <col min="260" max="260" width="11" style="28" customWidth="1"/>
    <col min="261" max="261" width="17.42578125" style="28" customWidth="1"/>
    <col min="262" max="262" width="9.42578125" style="28" bestFit="1" customWidth="1"/>
    <col min="263" max="263" width="24" style="28" customWidth="1"/>
    <col min="264" max="264" width="12.28515625" style="28" customWidth="1"/>
    <col min="265" max="265" width="15.42578125" style="28" customWidth="1"/>
    <col min="266" max="267" width="14.7109375" style="28" customWidth="1"/>
    <col min="268" max="268" width="24" style="28" customWidth="1"/>
    <col min="269" max="269" width="23.140625" style="28" customWidth="1"/>
    <col min="270" max="270" width="24.140625" style="28" customWidth="1"/>
    <col min="271" max="271" width="23.5703125" style="28" customWidth="1"/>
    <col min="272" max="272" width="13.7109375" style="28" customWidth="1"/>
    <col min="273" max="273" width="15.7109375" style="28" customWidth="1"/>
    <col min="274" max="274" width="12.28515625" style="28" customWidth="1"/>
    <col min="275" max="275" width="11.85546875" style="28" customWidth="1"/>
    <col min="276" max="277" width="11.7109375" style="28" bestFit="1" customWidth="1"/>
    <col min="278" max="278" width="10.5703125" style="28" customWidth="1"/>
    <col min="279" max="279" width="11.7109375" style="28" bestFit="1" customWidth="1"/>
    <col min="280" max="280" width="16.85546875" style="28" customWidth="1"/>
    <col min="281" max="281" width="5.140625" style="28" customWidth="1"/>
    <col min="282" max="282" width="4.28515625" style="28" customWidth="1"/>
    <col min="283" max="283" width="5" style="28" customWidth="1"/>
    <col min="284" max="284" width="8.42578125" style="28" customWidth="1"/>
    <col min="285" max="285" width="12.28515625" style="28" customWidth="1"/>
    <col min="286" max="286" width="15.140625" style="28" customWidth="1"/>
    <col min="287" max="287" width="11.5703125" style="28" customWidth="1"/>
    <col min="288" max="288" width="17.85546875" style="28" customWidth="1"/>
    <col min="289" max="289" width="12.28515625" style="28" customWidth="1"/>
    <col min="290" max="290" width="15.140625" style="28" customWidth="1"/>
    <col min="291" max="291" width="6.42578125" style="28" customWidth="1"/>
    <col min="292" max="292" width="12.28515625" style="28" customWidth="1"/>
    <col min="293" max="293" width="11.42578125" style="28" customWidth="1"/>
    <col min="294" max="294" width="6" style="28" customWidth="1"/>
    <col min="295" max="295" width="12.42578125" style="28" customWidth="1"/>
    <col min="296" max="296" width="11.42578125" style="28" customWidth="1"/>
    <col min="297" max="297" width="6.42578125" style="28" customWidth="1"/>
    <col min="298" max="298" width="12.5703125" style="28" customWidth="1"/>
    <col min="299" max="299" width="11.5703125" style="28" customWidth="1"/>
    <col min="300" max="300" width="6.140625" style="28" customWidth="1"/>
    <col min="301" max="301" width="13.42578125" style="28" customWidth="1"/>
    <col min="302" max="302" width="11.5703125" style="28" customWidth="1"/>
    <col min="303" max="303" width="5.85546875" style="28" customWidth="1"/>
    <col min="304" max="304" width="13.140625" style="28" customWidth="1"/>
    <col min="305" max="305" width="11" style="28" customWidth="1"/>
    <col min="306" max="306" width="5.85546875" style="28" customWidth="1"/>
    <col min="307" max="514" width="9.140625" style="28"/>
    <col min="515" max="515" width="7.85546875" style="28" customWidth="1"/>
    <col min="516" max="516" width="11" style="28" customWidth="1"/>
    <col min="517" max="517" width="17.42578125" style="28" customWidth="1"/>
    <col min="518" max="518" width="9.42578125" style="28" bestFit="1" customWidth="1"/>
    <col min="519" max="519" width="24" style="28" customWidth="1"/>
    <col min="520" max="520" width="12.28515625" style="28" customWidth="1"/>
    <col min="521" max="521" width="15.42578125" style="28" customWidth="1"/>
    <col min="522" max="523" width="14.7109375" style="28" customWidth="1"/>
    <col min="524" max="524" width="24" style="28" customWidth="1"/>
    <col min="525" max="525" width="23.140625" style="28" customWidth="1"/>
    <col min="526" max="526" width="24.140625" style="28" customWidth="1"/>
    <col min="527" max="527" width="23.5703125" style="28" customWidth="1"/>
    <col min="528" max="528" width="13.7109375" style="28" customWidth="1"/>
    <col min="529" max="529" width="15.7109375" style="28" customWidth="1"/>
    <col min="530" max="530" width="12.28515625" style="28" customWidth="1"/>
    <col min="531" max="531" width="11.85546875" style="28" customWidth="1"/>
    <col min="532" max="533" width="11.7109375" style="28" bestFit="1" customWidth="1"/>
    <col min="534" max="534" width="10.5703125" style="28" customWidth="1"/>
    <col min="535" max="535" width="11.7109375" style="28" bestFit="1" customWidth="1"/>
    <col min="536" max="536" width="16.85546875" style="28" customWidth="1"/>
    <col min="537" max="537" width="5.140625" style="28" customWidth="1"/>
    <col min="538" max="538" width="4.28515625" style="28" customWidth="1"/>
    <col min="539" max="539" width="5" style="28" customWidth="1"/>
    <col min="540" max="540" width="8.42578125" style="28" customWidth="1"/>
    <col min="541" max="541" width="12.28515625" style="28" customWidth="1"/>
    <col min="542" max="542" width="15.140625" style="28" customWidth="1"/>
    <col min="543" max="543" width="11.5703125" style="28" customWidth="1"/>
    <col min="544" max="544" width="17.85546875" style="28" customWidth="1"/>
    <col min="545" max="545" width="12.28515625" style="28" customWidth="1"/>
    <col min="546" max="546" width="15.140625" style="28" customWidth="1"/>
    <col min="547" max="547" width="6.42578125" style="28" customWidth="1"/>
    <col min="548" max="548" width="12.28515625" style="28" customWidth="1"/>
    <col min="549" max="549" width="11.42578125" style="28" customWidth="1"/>
    <col min="550" max="550" width="6" style="28" customWidth="1"/>
    <col min="551" max="551" width="12.42578125" style="28" customWidth="1"/>
    <col min="552" max="552" width="11.42578125" style="28" customWidth="1"/>
    <col min="553" max="553" width="6.42578125" style="28" customWidth="1"/>
    <col min="554" max="554" width="12.5703125" style="28" customWidth="1"/>
    <col min="555" max="555" width="11.5703125" style="28" customWidth="1"/>
    <col min="556" max="556" width="6.140625" style="28" customWidth="1"/>
    <col min="557" max="557" width="13.42578125" style="28" customWidth="1"/>
    <col min="558" max="558" width="11.5703125" style="28" customWidth="1"/>
    <col min="559" max="559" width="5.85546875" style="28" customWidth="1"/>
    <col min="560" max="560" width="13.140625" style="28" customWidth="1"/>
    <col min="561" max="561" width="11" style="28" customWidth="1"/>
    <col min="562" max="562" width="5.85546875" style="28" customWidth="1"/>
    <col min="563" max="770" width="9.140625" style="28"/>
    <col min="771" max="771" width="7.85546875" style="28" customWidth="1"/>
    <col min="772" max="772" width="11" style="28" customWidth="1"/>
    <col min="773" max="773" width="17.42578125" style="28" customWidth="1"/>
    <col min="774" max="774" width="9.42578125" style="28" bestFit="1" customWidth="1"/>
    <col min="775" max="775" width="24" style="28" customWidth="1"/>
    <col min="776" max="776" width="12.28515625" style="28" customWidth="1"/>
    <col min="777" max="777" width="15.42578125" style="28" customWidth="1"/>
    <col min="778" max="779" width="14.7109375" style="28" customWidth="1"/>
    <col min="780" max="780" width="24" style="28" customWidth="1"/>
    <col min="781" max="781" width="23.140625" style="28" customWidth="1"/>
    <col min="782" max="782" width="24.140625" style="28" customWidth="1"/>
    <col min="783" max="783" width="23.5703125" style="28" customWidth="1"/>
    <col min="784" max="784" width="13.7109375" style="28" customWidth="1"/>
    <col min="785" max="785" width="15.7109375" style="28" customWidth="1"/>
    <col min="786" max="786" width="12.28515625" style="28" customWidth="1"/>
    <col min="787" max="787" width="11.85546875" style="28" customWidth="1"/>
    <col min="788" max="789" width="11.7109375" style="28" bestFit="1" customWidth="1"/>
    <col min="790" max="790" width="10.5703125" style="28" customWidth="1"/>
    <col min="791" max="791" width="11.7109375" style="28" bestFit="1" customWidth="1"/>
    <col min="792" max="792" width="16.85546875" style="28" customWidth="1"/>
    <col min="793" max="793" width="5.140625" style="28" customWidth="1"/>
    <col min="794" max="794" width="4.28515625" style="28" customWidth="1"/>
    <col min="795" max="795" width="5" style="28" customWidth="1"/>
    <col min="796" max="796" width="8.42578125" style="28" customWidth="1"/>
    <col min="797" max="797" width="12.28515625" style="28" customWidth="1"/>
    <col min="798" max="798" width="15.140625" style="28" customWidth="1"/>
    <col min="799" max="799" width="11.5703125" style="28" customWidth="1"/>
    <col min="800" max="800" width="17.85546875" style="28" customWidth="1"/>
    <col min="801" max="801" width="12.28515625" style="28" customWidth="1"/>
    <col min="802" max="802" width="15.140625" style="28" customWidth="1"/>
    <col min="803" max="803" width="6.42578125" style="28" customWidth="1"/>
    <col min="804" max="804" width="12.28515625" style="28" customWidth="1"/>
    <col min="805" max="805" width="11.42578125" style="28" customWidth="1"/>
    <col min="806" max="806" width="6" style="28" customWidth="1"/>
    <col min="807" max="807" width="12.42578125" style="28" customWidth="1"/>
    <col min="808" max="808" width="11.42578125" style="28" customWidth="1"/>
    <col min="809" max="809" width="6.42578125" style="28" customWidth="1"/>
    <col min="810" max="810" width="12.5703125" style="28" customWidth="1"/>
    <col min="811" max="811" width="11.5703125" style="28" customWidth="1"/>
    <col min="812" max="812" width="6.140625" style="28" customWidth="1"/>
    <col min="813" max="813" width="13.42578125" style="28" customWidth="1"/>
    <col min="814" max="814" width="11.5703125" style="28" customWidth="1"/>
    <col min="815" max="815" width="5.85546875" style="28" customWidth="1"/>
    <col min="816" max="816" width="13.140625" style="28" customWidth="1"/>
    <col min="817" max="817" width="11" style="28" customWidth="1"/>
    <col min="818" max="818" width="5.85546875" style="28" customWidth="1"/>
    <col min="819" max="1026" width="9.140625" style="28"/>
    <col min="1027" max="1027" width="7.85546875" style="28" customWidth="1"/>
    <col min="1028" max="1028" width="11" style="28" customWidth="1"/>
    <col min="1029" max="1029" width="17.42578125" style="28" customWidth="1"/>
    <col min="1030" max="1030" width="9.42578125" style="28" bestFit="1" customWidth="1"/>
    <col min="1031" max="1031" width="24" style="28" customWidth="1"/>
    <col min="1032" max="1032" width="12.28515625" style="28" customWidth="1"/>
    <col min="1033" max="1033" width="15.42578125" style="28" customWidth="1"/>
    <col min="1034" max="1035" width="14.7109375" style="28" customWidth="1"/>
    <col min="1036" max="1036" width="24" style="28" customWidth="1"/>
    <col min="1037" max="1037" width="23.140625" style="28" customWidth="1"/>
    <col min="1038" max="1038" width="24.140625" style="28" customWidth="1"/>
    <col min="1039" max="1039" width="23.5703125" style="28" customWidth="1"/>
    <col min="1040" max="1040" width="13.7109375" style="28" customWidth="1"/>
    <col min="1041" max="1041" width="15.7109375" style="28" customWidth="1"/>
    <col min="1042" max="1042" width="12.28515625" style="28" customWidth="1"/>
    <col min="1043" max="1043" width="11.85546875" style="28" customWidth="1"/>
    <col min="1044" max="1045" width="11.7109375" style="28" bestFit="1" customWidth="1"/>
    <col min="1046" max="1046" width="10.5703125" style="28" customWidth="1"/>
    <col min="1047" max="1047" width="11.7109375" style="28" bestFit="1" customWidth="1"/>
    <col min="1048" max="1048" width="16.85546875" style="28" customWidth="1"/>
    <col min="1049" max="1049" width="5.140625" style="28" customWidth="1"/>
    <col min="1050" max="1050" width="4.28515625" style="28" customWidth="1"/>
    <col min="1051" max="1051" width="5" style="28" customWidth="1"/>
    <col min="1052" max="1052" width="8.42578125" style="28" customWidth="1"/>
    <col min="1053" max="1053" width="12.28515625" style="28" customWidth="1"/>
    <col min="1054" max="1054" width="15.140625" style="28" customWidth="1"/>
    <col min="1055" max="1055" width="11.5703125" style="28" customWidth="1"/>
    <col min="1056" max="1056" width="17.85546875" style="28" customWidth="1"/>
    <col min="1057" max="1057" width="12.28515625" style="28" customWidth="1"/>
    <col min="1058" max="1058" width="15.140625" style="28" customWidth="1"/>
    <col min="1059" max="1059" width="6.42578125" style="28" customWidth="1"/>
    <col min="1060" max="1060" width="12.28515625" style="28" customWidth="1"/>
    <col min="1061" max="1061" width="11.42578125" style="28" customWidth="1"/>
    <col min="1062" max="1062" width="6" style="28" customWidth="1"/>
    <col min="1063" max="1063" width="12.42578125" style="28" customWidth="1"/>
    <col min="1064" max="1064" width="11.42578125" style="28" customWidth="1"/>
    <col min="1065" max="1065" width="6.42578125" style="28" customWidth="1"/>
    <col min="1066" max="1066" width="12.5703125" style="28" customWidth="1"/>
    <col min="1067" max="1067" width="11.5703125" style="28" customWidth="1"/>
    <col min="1068" max="1068" width="6.140625" style="28" customWidth="1"/>
    <col min="1069" max="1069" width="13.42578125" style="28" customWidth="1"/>
    <col min="1070" max="1070" width="11.5703125" style="28" customWidth="1"/>
    <col min="1071" max="1071" width="5.85546875" style="28" customWidth="1"/>
    <col min="1072" max="1072" width="13.140625" style="28" customWidth="1"/>
    <col min="1073" max="1073" width="11" style="28" customWidth="1"/>
    <col min="1074" max="1074" width="5.85546875" style="28" customWidth="1"/>
    <col min="1075" max="1282" width="9.140625" style="28"/>
    <col min="1283" max="1283" width="7.85546875" style="28" customWidth="1"/>
    <col min="1284" max="1284" width="11" style="28" customWidth="1"/>
    <col min="1285" max="1285" width="17.42578125" style="28" customWidth="1"/>
    <col min="1286" max="1286" width="9.42578125" style="28" bestFit="1" customWidth="1"/>
    <col min="1287" max="1287" width="24" style="28" customWidth="1"/>
    <col min="1288" max="1288" width="12.28515625" style="28" customWidth="1"/>
    <col min="1289" max="1289" width="15.42578125" style="28" customWidth="1"/>
    <col min="1290" max="1291" width="14.7109375" style="28" customWidth="1"/>
    <col min="1292" max="1292" width="24" style="28" customWidth="1"/>
    <col min="1293" max="1293" width="23.140625" style="28" customWidth="1"/>
    <col min="1294" max="1294" width="24.140625" style="28" customWidth="1"/>
    <col min="1295" max="1295" width="23.5703125" style="28" customWidth="1"/>
    <col min="1296" max="1296" width="13.7109375" style="28" customWidth="1"/>
    <col min="1297" max="1297" width="15.7109375" style="28" customWidth="1"/>
    <col min="1298" max="1298" width="12.28515625" style="28" customWidth="1"/>
    <col min="1299" max="1299" width="11.85546875" style="28" customWidth="1"/>
    <col min="1300" max="1301" width="11.7109375" style="28" bestFit="1" customWidth="1"/>
    <col min="1302" max="1302" width="10.5703125" style="28" customWidth="1"/>
    <col min="1303" max="1303" width="11.7109375" style="28" bestFit="1" customWidth="1"/>
    <col min="1304" max="1304" width="16.85546875" style="28" customWidth="1"/>
    <col min="1305" max="1305" width="5.140625" style="28" customWidth="1"/>
    <col min="1306" max="1306" width="4.28515625" style="28" customWidth="1"/>
    <col min="1307" max="1307" width="5" style="28" customWidth="1"/>
    <col min="1308" max="1308" width="8.42578125" style="28" customWidth="1"/>
    <col min="1309" max="1309" width="12.28515625" style="28" customWidth="1"/>
    <col min="1310" max="1310" width="15.140625" style="28" customWidth="1"/>
    <col min="1311" max="1311" width="11.5703125" style="28" customWidth="1"/>
    <col min="1312" max="1312" width="17.85546875" style="28" customWidth="1"/>
    <col min="1313" max="1313" width="12.28515625" style="28" customWidth="1"/>
    <col min="1314" max="1314" width="15.140625" style="28" customWidth="1"/>
    <col min="1315" max="1315" width="6.42578125" style="28" customWidth="1"/>
    <col min="1316" max="1316" width="12.28515625" style="28" customWidth="1"/>
    <col min="1317" max="1317" width="11.42578125" style="28" customWidth="1"/>
    <col min="1318" max="1318" width="6" style="28" customWidth="1"/>
    <col min="1319" max="1319" width="12.42578125" style="28" customWidth="1"/>
    <col min="1320" max="1320" width="11.42578125" style="28" customWidth="1"/>
    <col min="1321" max="1321" width="6.42578125" style="28" customWidth="1"/>
    <col min="1322" max="1322" width="12.5703125" style="28" customWidth="1"/>
    <col min="1323" max="1323" width="11.5703125" style="28" customWidth="1"/>
    <col min="1324" max="1324" width="6.140625" style="28" customWidth="1"/>
    <col min="1325" max="1325" width="13.42578125" style="28" customWidth="1"/>
    <col min="1326" max="1326" width="11.5703125" style="28" customWidth="1"/>
    <col min="1327" max="1327" width="5.85546875" style="28" customWidth="1"/>
    <col min="1328" max="1328" width="13.140625" style="28" customWidth="1"/>
    <col min="1329" max="1329" width="11" style="28" customWidth="1"/>
    <col min="1330" max="1330" width="5.85546875" style="28" customWidth="1"/>
    <col min="1331" max="1538" width="9.140625" style="28"/>
    <col min="1539" max="1539" width="7.85546875" style="28" customWidth="1"/>
    <col min="1540" max="1540" width="11" style="28" customWidth="1"/>
    <col min="1541" max="1541" width="17.42578125" style="28" customWidth="1"/>
    <col min="1542" max="1542" width="9.42578125" style="28" bestFit="1" customWidth="1"/>
    <col min="1543" max="1543" width="24" style="28" customWidth="1"/>
    <col min="1544" max="1544" width="12.28515625" style="28" customWidth="1"/>
    <col min="1545" max="1545" width="15.42578125" style="28" customWidth="1"/>
    <col min="1546" max="1547" width="14.7109375" style="28" customWidth="1"/>
    <col min="1548" max="1548" width="24" style="28" customWidth="1"/>
    <col min="1549" max="1549" width="23.140625" style="28" customWidth="1"/>
    <col min="1550" max="1550" width="24.140625" style="28" customWidth="1"/>
    <col min="1551" max="1551" width="23.5703125" style="28" customWidth="1"/>
    <col min="1552" max="1552" width="13.7109375" style="28" customWidth="1"/>
    <col min="1553" max="1553" width="15.7109375" style="28" customWidth="1"/>
    <col min="1554" max="1554" width="12.28515625" style="28" customWidth="1"/>
    <col min="1555" max="1555" width="11.85546875" style="28" customWidth="1"/>
    <col min="1556" max="1557" width="11.7109375" style="28" bestFit="1" customWidth="1"/>
    <col min="1558" max="1558" width="10.5703125" style="28" customWidth="1"/>
    <col min="1559" max="1559" width="11.7109375" style="28" bestFit="1" customWidth="1"/>
    <col min="1560" max="1560" width="16.85546875" style="28" customWidth="1"/>
    <col min="1561" max="1561" width="5.140625" style="28" customWidth="1"/>
    <col min="1562" max="1562" width="4.28515625" style="28" customWidth="1"/>
    <col min="1563" max="1563" width="5" style="28" customWidth="1"/>
    <col min="1564" max="1564" width="8.42578125" style="28" customWidth="1"/>
    <col min="1565" max="1565" width="12.28515625" style="28" customWidth="1"/>
    <col min="1566" max="1566" width="15.140625" style="28" customWidth="1"/>
    <col min="1567" max="1567" width="11.5703125" style="28" customWidth="1"/>
    <col min="1568" max="1568" width="17.85546875" style="28" customWidth="1"/>
    <col min="1569" max="1569" width="12.28515625" style="28" customWidth="1"/>
    <col min="1570" max="1570" width="15.140625" style="28" customWidth="1"/>
    <col min="1571" max="1571" width="6.42578125" style="28" customWidth="1"/>
    <col min="1572" max="1572" width="12.28515625" style="28" customWidth="1"/>
    <col min="1573" max="1573" width="11.42578125" style="28" customWidth="1"/>
    <col min="1574" max="1574" width="6" style="28" customWidth="1"/>
    <col min="1575" max="1575" width="12.42578125" style="28" customWidth="1"/>
    <col min="1576" max="1576" width="11.42578125" style="28" customWidth="1"/>
    <col min="1577" max="1577" width="6.42578125" style="28" customWidth="1"/>
    <col min="1578" max="1578" width="12.5703125" style="28" customWidth="1"/>
    <col min="1579" max="1579" width="11.5703125" style="28" customWidth="1"/>
    <col min="1580" max="1580" width="6.140625" style="28" customWidth="1"/>
    <col min="1581" max="1581" width="13.42578125" style="28" customWidth="1"/>
    <col min="1582" max="1582" width="11.5703125" style="28" customWidth="1"/>
    <col min="1583" max="1583" width="5.85546875" style="28" customWidth="1"/>
    <col min="1584" max="1584" width="13.140625" style="28" customWidth="1"/>
    <col min="1585" max="1585" width="11" style="28" customWidth="1"/>
    <col min="1586" max="1586" width="5.85546875" style="28" customWidth="1"/>
    <col min="1587" max="1794" width="9.140625" style="28"/>
    <col min="1795" max="1795" width="7.85546875" style="28" customWidth="1"/>
    <col min="1796" max="1796" width="11" style="28" customWidth="1"/>
    <col min="1797" max="1797" width="17.42578125" style="28" customWidth="1"/>
    <col min="1798" max="1798" width="9.42578125" style="28" bestFit="1" customWidth="1"/>
    <col min="1799" max="1799" width="24" style="28" customWidth="1"/>
    <col min="1800" max="1800" width="12.28515625" style="28" customWidth="1"/>
    <col min="1801" max="1801" width="15.42578125" style="28" customWidth="1"/>
    <col min="1802" max="1803" width="14.7109375" style="28" customWidth="1"/>
    <col min="1804" max="1804" width="24" style="28" customWidth="1"/>
    <col min="1805" max="1805" width="23.140625" style="28" customWidth="1"/>
    <col min="1806" max="1806" width="24.140625" style="28" customWidth="1"/>
    <col min="1807" max="1807" width="23.5703125" style="28" customWidth="1"/>
    <col min="1808" max="1808" width="13.7109375" style="28" customWidth="1"/>
    <col min="1809" max="1809" width="15.7109375" style="28" customWidth="1"/>
    <col min="1810" max="1810" width="12.28515625" style="28" customWidth="1"/>
    <col min="1811" max="1811" width="11.85546875" style="28" customWidth="1"/>
    <col min="1812" max="1813" width="11.7109375" style="28" bestFit="1" customWidth="1"/>
    <col min="1814" max="1814" width="10.5703125" style="28" customWidth="1"/>
    <col min="1815" max="1815" width="11.7109375" style="28" bestFit="1" customWidth="1"/>
    <col min="1816" max="1816" width="16.85546875" style="28" customWidth="1"/>
    <col min="1817" max="1817" width="5.140625" style="28" customWidth="1"/>
    <col min="1818" max="1818" width="4.28515625" style="28" customWidth="1"/>
    <col min="1819" max="1819" width="5" style="28" customWidth="1"/>
    <col min="1820" max="1820" width="8.42578125" style="28" customWidth="1"/>
    <col min="1821" max="1821" width="12.28515625" style="28" customWidth="1"/>
    <col min="1822" max="1822" width="15.140625" style="28" customWidth="1"/>
    <col min="1823" max="1823" width="11.5703125" style="28" customWidth="1"/>
    <col min="1824" max="1824" width="17.85546875" style="28" customWidth="1"/>
    <col min="1825" max="1825" width="12.28515625" style="28" customWidth="1"/>
    <col min="1826" max="1826" width="15.140625" style="28" customWidth="1"/>
    <col min="1827" max="1827" width="6.42578125" style="28" customWidth="1"/>
    <col min="1828" max="1828" width="12.28515625" style="28" customWidth="1"/>
    <col min="1829" max="1829" width="11.42578125" style="28" customWidth="1"/>
    <col min="1830" max="1830" width="6" style="28" customWidth="1"/>
    <col min="1831" max="1831" width="12.42578125" style="28" customWidth="1"/>
    <col min="1832" max="1832" width="11.42578125" style="28" customWidth="1"/>
    <col min="1833" max="1833" width="6.42578125" style="28" customWidth="1"/>
    <col min="1834" max="1834" width="12.5703125" style="28" customWidth="1"/>
    <col min="1835" max="1835" width="11.5703125" style="28" customWidth="1"/>
    <col min="1836" max="1836" width="6.140625" style="28" customWidth="1"/>
    <col min="1837" max="1837" width="13.42578125" style="28" customWidth="1"/>
    <col min="1838" max="1838" width="11.5703125" style="28" customWidth="1"/>
    <col min="1839" max="1839" width="5.85546875" style="28" customWidth="1"/>
    <col min="1840" max="1840" width="13.140625" style="28" customWidth="1"/>
    <col min="1841" max="1841" width="11" style="28" customWidth="1"/>
    <col min="1842" max="1842" width="5.85546875" style="28" customWidth="1"/>
    <col min="1843" max="2050" width="9.140625" style="28"/>
    <col min="2051" max="2051" width="7.85546875" style="28" customWidth="1"/>
    <col min="2052" max="2052" width="11" style="28" customWidth="1"/>
    <col min="2053" max="2053" width="17.42578125" style="28" customWidth="1"/>
    <col min="2054" max="2054" width="9.42578125" style="28" bestFit="1" customWidth="1"/>
    <col min="2055" max="2055" width="24" style="28" customWidth="1"/>
    <col min="2056" max="2056" width="12.28515625" style="28" customWidth="1"/>
    <col min="2057" max="2057" width="15.42578125" style="28" customWidth="1"/>
    <col min="2058" max="2059" width="14.7109375" style="28" customWidth="1"/>
    <col min="2060" max="2060" width="24" style="28" customWidth="1"/>
    <col min="2061" max="2061" width="23.140625" style="28" customWidth="1"/>
    <col min="2062" max="2062" width="24.140625" style="28" customWidth="1"/>
    <col min="2063" max="2063" width="23.5703125" style="28" customWidth="1"/>
    <col min="2064" max="2064" width="13.7109375" style="28" customWidth="1"/>
    <col min="2065" max="2065" width="15.7109375" style="28" customWidth="1"/>
    <col min="2066" max="2066" width="12.28515625" style="28" customWidth="1"/>
    <col min="2067" max="2067" width="11.85546875" style="28" customWidth="1"/>
    <col min="2068" max="2069" width="11.7109375" style="28" bestFit="1" customWidth="1"/>
    <col min="2070" max="2070" width="10.5703125" style="28" customWidth="1"/>
    <col min="2071" max="2071" width="11.7109375" style="28" bestFit="1" customWidth="1"/>
    <col min="2072" max="2072" width="16.85546875" style="28" customWidth="1"/>
    <col min="2073" max="2073" width="5.140625" style="28" customWidth="1"/>
    <col min="2074" max="2074" width="4.28515625" style="28" customWidth="1"/>
    <col min="2075" max="2075" width="5" style="28" customWidth="1"/>
    <col min="2076" max="2076" width="8.42578125" style="28" customWidth="1"/>
    <col min="2077" max="2077" width="12.28515625" style="28" customWidth="1"/>
    <col min="2078" max="2078" width="15.140625" style="28" customWidth="1"/>
    <col min="2079" max="2079" width="11.5703125" style="28" customWidth="1"/>
    <col min="2080" max="2080" width="17.85546875" style="28" customWidth="1"/>
    <col min="2081" max="2081" width="12.28515625" style="28" customWidth="1"/>
    <col min="2082" max="2082" width="15.140625" style="28" customWidth="1"/>
    <col min="2083" max="2083" width="6.42578125" style="28" customWidth="1"/>
    <col min="2084" max="2084" width="12.28515625" style="28" customWidth="1"/>
    <col min="2085" max="2085" width="11.42578125" style="28" customWidth="1"/>
    <col min="2086" max="2086" width="6" style="28" customWidth="1"/>
    <col min="2087" max="2087" width="12.42578125" style="28" customWidth="1"/>
    <col min="2088" max="2088" width="11.42578125" style="28" customWidth="1"/>
    <col min="2089" max="2089" width="6.42578125" style="28" customWidth="1"/>
    <col min="2090" max="2090" width="12.5703125" style="28" customWidth="1"/>
    <col min="2091" max="2091" width="11.5703125" style="28" customWidth="1"/>
    <col min="2092" max="2092" width="6.140625" style="28" customWidth="1"/>
    <col min="2093" max="2093" width="13.42578125" style="28" customWidth="1"/>
    <col min="2094" max="2094" width="11.5703125" style="28" customWidth="1"/>
    <col min="2095" max="2095" width="5.85546875" style="28" customWidth="1"/>
    <col min="2096" max="2096" width="13.140625" style="28" customWidth="1"/>
    <col min="2097" max="2097" width="11" style="28" customWidth="1"/>
    <col min="2098" max="2098" width="5.85546875" style="28" customWidth="1"/>
    <col min="2099" max="2306" width="9.140625" style="28"/>
    <col min="2307" max="2307" width="7.85546875" style="28" customWidth="1"/>
    <col min="2308" max="2308" width="11" style="28" customWidth="1"/>
    <col min="2309" max="2309" width="17.42578125" style="28" customWidth="1"/>
    <col min="2310" max="2310" width="9.42578125" style="28" bestFit="1" customWidth="1"/>
    <col min="2311" max="2311" width="24" style="28" customWidth="1"/>
    <col min="2312" max="2312" width="12.28515625" style="28" customWidth="1"/>
    <col min="2313" max="2313" width="15.42578125" style="28" customWidth="1"/>
    <col min="2314" max="2315" width="14.7109375" style="28" customWidth="1"/>
    <col min="2316" max="2316" width="24" style="28" customWidth="1"/>
    <col min="2317" max="2317" width="23.140625" style="28" customWidth="1"/>
    <col min="2318" max="2318" width="24.140625" style="28" customWidth="1"/>
    <col min="2319" max="2319" width="23.5703125" style="28" customWidth="1"/>
    <col min="2320" max="2320" width="13.7109375" style="28" customWidth="1"/>
    <col min="2321" max="2321" width="15.7109375" style="28" customWidth="1"/>
    <col min="2322" max="2322" width="12.28515625" style="28" customWidth="1"/>
    <col min="2323" max="2323" width="11.85546875" style="28" customWidth="1"/>
    <col min="2324" max="2325" width="11.7109375" style="28" bestFit="1" customWidth="1"/>
    <col min="2326" max="2326" width="10.5703125" style="28" customWidth="1"/>
    <col min="2327" max="2327" width="11.7109375" style="28" bestFit="1" customWidth="1"/>
    <col min="2328" max="2328" width="16.85546875" style="28" customWidth="1"/>
    <col min="2329" max="2329" width="5.140625" style="28" customWidth="1"/>
    <col min="2330" max="2330" width="4.28515625" style="28" customWidth="1"/>
    <col min="2331" max="2331" width="5" style="28" customWidth="1"/>
    <col min="2332" max="2332" width="8.42578125" style="28" customWidth="1"/>
    <col min="2333" max="2333" width="12.28515625" style="28" customWidth="1"/>
    <col min="2334" max="2334" width="15.140625" style="28" customWidth="1"/>
    <col min="2335" max="2335" width="11.5703125" style="28" customWidth="1"/>
    <col min="2336" max="2336" width="17.85546875" style="28" customWidth="1"/>
    <col min="2337" max="2337" width="12.28515625" style="28" customWidth="1"/>
    <col min="2338" max="2338" width="15.140625" style="28" customWidth="1"/>
    <col min="2339" max="2339" width="6.42578125" style="28" customWidth="1"/>
    <col min="2340" max="2340" width="12.28515625" style="28" customWidth="1"/>
    <col min="2341" max="2341" width="11.42578125" style="28" customWidth="1"/>
    <col min="2342" max="2342" width="6" style="28" customWidth="1"/>
    <col min="2343" max="2343" width="12.42578125" style="28" customWidth="1"/>
    <col min="2344" max="2344" width="11.42578125" style="28" customWidth="1"/>
    <col min="2345" max="2345" width="6.42578125" style="28" customWidth="1"/>
    <col min="2346" max="2346" width="12.5703125" style="28" customWidth="1"/>
    <col min="2347" max="2347" width="11.5703125" style="28" customWidth="1"/>
    <col min="2348" max="2348" width="6.140625" style="28" customWidth="1"/>
    <col min="2349" max="2349" width="13.42578125" style="28" customWidth="1"/>
    <col min="2350" max="2350" width="11.5703125" style="28" customWidth="1"/>
    <col min="2351" max="2351" width="5.85546875" style="28" customWidth="1"/>
    <col min="2352" max="2352" width="13.140625" style="28" customWidth="1"/>
    <col min="2353" max="2353" width="11" style="28" customWidth="1"/>
    <col min="2354" max="2354" width="5.85546875" style="28" customWidth="1"/>
    <col min="2355" max="2562" width="9.140625" style="28"/>
    <col min="2563" max="2563" width="7.85546875" style="28" customWidth="1"/>
    <col min="2564" max="2564" width="11" style="28" customWidth="1"/>
    <col min="2565" max="2565" width="17.42578125" style="28" customWidth="1"/>
    <col min="2566" max="2566" width="9.42578125" style="28" bestFit="1" customWidth="1"/>
    <col min="2567" max="2567" width="24" style="28" customWidth="1"/>
    <col min="2568" max="2568" width="12.28515625" style="28" customWidth="1"/>
    <col min="2569" max="2569" width="15.42578125" style="28" customWidth="1"/>
    <col min="2570" max="2571" width="14.7109375" style="28" customWidth="1"/>
    <col min="2572" max="2572" width="24" style="28" customWidth="1"/>
    <col min="2573" max="2573" width="23.140625" style="28" customWidth="1"/>
    <col min="2574" max="2574" width="24.140625" style="28" customWidth="1"/>
    <col min="2575" max="2575" width="23.5703125" style="28" customWidth="1"/>
    <col min="2576" max="2576" width="13.7109375" style="28" customWidth="1"/>
    <col min="2577" max="2577" width="15.7109375" style="28" customWidth="1"/>
    <col min="2578" max="2578" width="12.28515625" style="28" customWidth="1"/>
    <col min="2579" max="2579" width="11.85546875" style="28" customWidth="1"/>
    <col min="2580" max="2581" width="11.7109375" style="28" bestFit="1" customWidth="1"/>
    <col min="2582" max="2582" width="10.5703125" style="28" customWidth="1"/>
    <col min="2583" max="2583" width="11.7109375" style="28" bestFit="1" customWidth="1"/>
    <col min="2584" max="2584" width="16.85546875" style="28" customWidth="1"/>
    <col min="2585" max="2585" width="5.140625" style="28" customWidth="1"/>
    <col min="2586" max="2586" width="4.28515625" style="28" customWidth="1"/>
    <col min="2587" max="2587" width="5" style="28" customWidth="1"/>
    <col min="2588" max="2588" width="8.42578125" style="28" customWidth="1"/>
    <col min="2589" max="2589" width="12.28515625" style="28" customWidth="1"/>
    <col min="2590" max="2590" width="15.140625" style="28" customWidth="1"/>
    <col min="2591" max="2591" width="11.5703125" style="28" customWidth="1"/>
    <col min="2592" max="2592" width="17.85546875" style="28" customWidth="1"/>
    <col min="2593" max="2593" width="12.28515625" style="28" customWidth="1"/>
    <col min="2594" max="2594" width="15.140625" style="28" customWidth="1"/>
    <col min="2595" max="2595" width="6.42578125" style="28" customWidth="1"/>
    <col min="2596" max="2596" width="12.28515625" style="28" customWidth="1"/>
    <col min="2597" max="2597" width="11.42578125" style="28" customWidth="1"/>
    <col min="2598" max="2598" width="6" style="28" customWidth="1"/>
    <col min="2599" max="2599" width="12.42578125" style="28" customWidth="1"/>
    <col min="2600" max="2600" width="11.42578125" style="28" customWidth="1"/>
    <col min="2601" max="2601" width="6.42578125" style="28" customWidth="1"/>
    <col min="2602" max="2602" width="12.5703125" style="28" customWidth="1"/>
    <col min="2603" max="2603" width="11.5703125" style="28" customWidth="1"/>
    <col min="2604" max="2604" width="6.140625" style="28" customWidth="1"/>
    <col min="2605" max="2605" width="13.42578125" style="28" customWidth="1"/>
    <col min="2606" max="2606" width="11.5703125" style="28" customWidth="1"/>
    <col min="2607" max="2607" width="5.85546875" style="28" customWidth="1"/>
    <col min="2608" max="2608" width="13.140625" style="28" customWidth="1"/>
    <col min="2609" max="2609" width="11" style="28" customWidth="1"/>
    <col min="2610" max="2610" width="5.85546875" style="28" customWidth="1"/>
    <col min="2611" max="2818" width="9.140625" style="28"/>
    <col min="2819" max="2819" width="7.85546875" style="28" customWidth="1"/>
    <col min="2820" max="2820" width="11" style="28" customWidth="1"/>
    <col min="2821" max="2821" width="17.42578125" style="28" customWidth="1"/>
    <col min="2822" max="2822" width="9.42578125" style="28" bestFit="1" customWidth="1"/>
    <col min="2823" max="2823" width="24" style="28" customWidth="1"/>
    <col min="2824" max="2824" width="12.28515625" style="28" customWidth="1"/>
    <col min="2825" max="2825" width="15.42578125" style="28" customWidth="1"/>
    <col min="2826" max="2827" width="14.7109375" style="28" customWidth="1"/>
    <col min="2828" max="2828" width="24" style="28" customWidth="1"/>
    <col min="2829" max="2829" width="23.140625" style="28" customWidth="1"/>
    <col min="2830" max="2830" width="24.140625" style="28" customWidth="1"/>
    <col min="2831" max="2831" width="23.5703125" style="28" customWidth="1"/>
    <col min="2832" max="2832" width="13.7109375" style="28" customWidth="1"/>
    <col min="2833" max="2833" width="15.7109375" style="28" customWidth="1"/>
    <col min="2834" max="2834" width="12.28515625" style="28" customWidth="1"/>
    <col min="2835" max="2835" width="11.85546875" style="28" customWidth="1"/>
    <col min="2836" max="2837" width="11.7109375" style="28" bestFit="1" customWidth="1"/>
    <col min="2838" max="2838" width="10.5703125" style="28" customWidth="1"/>
    <col min="2839" max="2839" width="11.7109375" style="28" bestFit="1" customWidth="1"/>
    <col min="2840" max="2840" width="16.85546875" style="28" customWidth="1"/>
    <col min="2841" max="2841" width="5.140625" style="28" customWidth="1"/>
    <col min="2842" max="2842" width="4.28515625" style="28" customWidth="1"/>
    <col min="2843" max="2843" width="5" style="28" customWidth="1"/>
    <col min="2844" max="2844" width="8.42578125" style="28" customWidth="1"/>
    <col min="2845" max="2845" width="12.28515625" style="28" customWidth="1"/>
    <col min="2846" max="2846" width="15.140625" style="28" customWidth="1"/>
    <col min="2847" max="2847" width="11.5703125" style="28" customWidth="1"/>
    <col min="2848" max="2848" width="17.85546875" style="28" customWidth="1"/>
    <col min="2849" max="2849" width="12.28515625" style="28" customWidth="1"/>
    <col min="2850" max="2850" width="15.140625" style="28" customWidth="1"/>
    <col min="2851" max="2851" width="6.42578125" style="28" customWidth="1"/>
    <col min="2852" max="2852" width="12.28515625" style="28" customWidth="1"/>
    <col min="2853" max="2853" width="11.42578125" style="28" customWidth="1"/>
    <col min="2854" max="2854" width="6" style="28" customWidth="1"/>
    <col min="2855" max="2855" width="12.42578125" style="28" customWidth="1"/>
    <col min="2856" max="2856" width="11.42578125" style="28" customWidth="1"/>
    <col min="2857" max="2857" width="6.42578125" style="28" customWidth="1"/>
    <col min="2858" max="2858" width="12.5703125" style="28" customWidth="1"/>
    <col min="2859" max="2859" width="11.5703125" style="28" customWidth="1"/>
    <col min="2860" max="2860" width="6.140625" style="28" customWidth="1"/>
    <col min="2861" max="2861" width="13.42578125" style="28" customWidth="1"/>
    <col min="2862" max="2862" width="11.5703125" style="28" customWidth="1"/>
    <col min="2863" max="2863" width="5.85546875" style="28" customWidth="1"/>
    <col min="2864" max="2864" width="13.140625" style="28" customWidth="1"/>
    <col min="2865" max="2865" width="11" style="28" customWidth="1"/>
    <col min="2866" max="2866" width="5.85546875" style="28" customWidth="1"/>
    <col min="2867" max="3074" width="9.140625" style="28"/>
    <col min="3075" max="3075" width="7.85546875" style="28" customWidth="1"/>
    <col min="3076" max="3076" width="11" style="28" customWidth="1"/>
    <col min="3077" max="3077" width="17.42578125" style="28" customWidth="1"/>
    <col min="3078" max="3078" width="9.42578125" style="28" bestFit="1" customWidth="1"/>
    <col min="3079" max="3079" width="24" style="28" customWidth="1"/>
    <col min="3080" max="3080" width="12.28515625" style="28" customWidth="1"/>
    <col min="3081" max="3081" width="15.42578125" style="28" customWidth="1"/>
    <col min="3082" max="3083" width="14.7109375" style="28" customWidth="1"/>
    <col min="3084" max="3084" width="24" style="28" customWidth="1"/>
    <col min="3085" max="3085" width="23.140625" style="28" customWidth="1"/>
    <col min="3086" max="3086" width="24.140625" style="28" customWidth="1"/>
    <col min="3087" max="3087" width="23.5703125" style="28" customWidth="1"/>
    <col min="3088" max="3088" width="13.7109375" style="28" customWidth="1"/>
    <col min="3089" max="3089" width="15.7109375" style="28" customWidth="1"/>
    <col min="3090" max="3090" width="12.28515625" style="28" customWidth="1"/>
    <col min="3091" max="3091" width="11.85546875" style="28" customWidth="1"/>
    <col min="3092" max="3093" width="11.7109375" style="28" bestFit="1" customWidth="1"/>
    <col min="3094" max="3094" width="10.5703125" style="28" customWidth="1"/>
    <col min="3095" max="3095" width="11.7109375" style="28" bestFit="1" customWidth="1"/>
    <col min="3096" max="3096" width="16.85546875" style="28" customWidth="1"/>
    <col min="3097" max="3097" width="5.140625" style="28" customWidth="1"/>
    <col min="3098" max="3098" width="4.28515625" style="28" customWidth="1"/>
    <col min="3099" max="3099" width="5" style="28" customWidth="1"/>
    <col min="3100" max="3100" width="8.42578125" style="28" customWidth="1"/>
    <col min="3101" max="3101" width="12.28515625" style="28" customWidth="1"/>
    <col min="3102" max="3102" width="15.140625" style="28" customWidth="1"/>
    <col min="3103" max="3103" width="11.5703125" style="28" customWidth="1"/>
    <col min="3104" max="3104" width="17.85546875" style="28" customWidth="1"/>
    <col min="3105" max="3105" width="12.28515625" style="28" customWidth="1"/>
    <col min="3106" max="3106" width="15.140625" style="28" customWidth="1"/>
    <col min="3107" max="3107" width="6.42578125" style="28" customWidth="1"/>
    <col min="3108" max="3108" width="12.28515625" style="28" customWidth="1"/>
    <col min="3109" max="3109" width="11.42578125" style="28" customWidth="1"/>
    <col min="3110" max="3110" width="6" style="28" customWidth="1"/>
    <col min="3111" max="3111" width="12.42578125" style="28" customWidth="1"/>
    <col min="3112" max="3112" width="11.42578125" style="28" customWidth="1"/>
    <col min="3113" max="3113" width="6.42578125" style="28" customWidth="1"/>
    <col min="3114" max="3114" width="12.5703125" style="28" customWidth="1"/>
    <col min="3115" max="3115" width="11.5703125" style="28" customWidth="1"/>
    <col min="3116" max="3116" width="6.140625" style="28" customWidth="1"/>
    <col min="3117" max="3117" width="13.42578125" style="28" customWidth="1"/>
    <col min="3118" max="3118" width="11.5703125" style="28" customWidth="1"/>
    <col min="3119" max="3119" width="5.85546875" style="28" customWidth="1"/>
    <col min="3120" max="3120" width="13.140625" style="28" customWidth="1"/>
    <col min="3121" max="3121" width="11" style="28" customWidth="1"/>
    <col min="3122" max="3122" width="5.85546875" style="28" customWidth="1"/>
    <col min="3123" max="3330" width="9.140625" style="28"/>
    <col min="3331" max="3331" width="7.85546875" style="28" customWidth="1"/>
    <col min="3332" max="3332" width="11" style="28" customWidth="1"/>
    <col min="3333" max="3333" width="17.42578125" style="28" customWidth="1"/>
    <col min="3334" max="3334" width="9.42578125" style="28" bestFit="1" customWidth="1"/>
    <col min="3335" max="3335" width="24" style="28" customWidth="1"/>
    <col min="3336" max="3336" width="12.28515625" style="28" customWidth="1"/>
    <col min="3337" max="3337" width="15.42578125" style="28" customWidth="1"/>
    <col min="3338" max="3339" width="14.7109375" style="28" customWidth="1"/>
    <col min="3340" max="3340" width="24" style="28" customWidth="1"/>
    <col min="3341" max="3341" width="23.140625" style="28" customWidth="1"/>
    <col min="3342" max="3342" width="24.140625" style="28" customWidth="1"/>
    <col min="3343" max="3343" width="23.5703125" style="28" customWidth="1"/>
    <col min="3344" max="3344" width="13.7109375" style="28" customWidth="1"/>
    <col min="3345" max="3345" width="15.7109375" style="28" customWidth="1"/>
    <col min="3346" max="3346" width="12.28515625" style="28" customWidth="1"/>
    <col min="3347" max="3347" width="11.85546875" style="28" customWidth="1"/>
    <col min="3348" max="3349" width="11.7109375" style="28" bestFit="1" customWidth="1"/>
    <col min="3350" max="3350" width="10.5703125" style="28" customWidth="1"/>
    <col min="3351" max="3351" width="11.7109375" style="28" bestFit="1" customWidth="1"/>
    <col min="3352" max="3352" width="16.85546875" style="28" customWidth="1"/>
    <col min="3353" max="3353" width="5.140625" style="28" customWidth="1"/>
    <col min="3354" max="3354" width="4.28515625" style="28" customWidth="1"/>
    <col min="3355" max="3355" width="5" style="28" customWidth="1"/>
    <col min="3356" max="3356" width="8.42578125" style="28" customWidth="1"/>
    <col min="3357" max="3357" width="12.28515625" style="28" customWidth="1"/>
    <col min="3358" max="3358" width="15.140625" style="28" customWidth="1"/>
    <col min="3359" max="3359" width="11.5703125" style="28" customWidth="1"/>
    <col min="3360" max="3360" width="17.85546875" style="28" customWidth="1"/>
    <col min="3361" max="3361" width="12.28515625" style="28" customWidth="1"/>
    <col min="3362" max="3362" width="15.140625" style="28" customWidth="1"/>
    <col min="3363" max="3363" width="6.42578125" style="28" customWidth="1"/>
    <col min="3364" max="3364" width="12.28515625" style="28" customWidth="1"/>
    <col min="3365" max="3365" width="11.42578125" style="28" customWidth="1"/>
    <col min="3366" max="3366" width="6" style="28" customWidth="1"/>
    <col min="3367" max="3367" width="12.42578125" style="28" customWidth="1"/>
    <col min="3368" max="3368" width="11.42578125" style="28" customWidth="1"/>
    <col min="3369" max="3369" width="6.42578125" style="28" customWidth="1"/>
    <col min="3370" max="3370" width="12.5703125" style="28" customWidth="1"/>
    <col min="3371" max="3371" width="11.5703125" style="28" customWidth="1"/>
    <col min="3372" max="3372" width="6.140625" style="28" customWidth="1"/>
    <col min="3373" max="3373" width="13.42578125" style="28" customWidth="1"/>
    <col min="3374" max="3374" width="11.5703125" style="28" customWidth="1"/>
    <col min="3375" max="3375" width="5.85546875" style="28" customWidth="1"/>
    <col min="3376" max="3376" width="13.140625" style="28" customWidth="1"/>
    <col min="3377" max="3377" width="11" style="28" customWidth="1"/>
    <col min="3378" max="3378" width="5.85546875" style="28" customWidth="1"/>
    <col min="3379" max="3586" width="9.140625" style="28"/>
    <col min="3587" max="3587" width="7.85546875" style="28" customWidth="1"/>
    <col min="3588" max="3588" width="11" style="28" customWidth="1"/>
    <col min="3589" max="3589" width="17.42578125" style="28" customWidth="1"/>
    <col min="3590" max="3590" width="9.42578125" style="28" bestFit="1" customWidth="1"/>
    <col min="3591" max="3591" width="24" style="28" customWidth="1"/>
    <col min="3592" max="3592" width="12.28515625" style="28" customWidth="1"/>
    <col min="3593" max="3593" width="15.42578125" style="28" customWidth="1"/>
    <col min="3594" max="3595" width="14.7109375" style="28" customWidth="1"/>
    <col min="3596" max="3596" width="24" style="28" customWidth="1"/>
    <col min="3597" max="3597" width="23.140625" style="28" customWidth="1"/>
    <col min="3598" max="3598" width="24.140625" style="28" customWidth="1"/>
    <col min="3599" max="3599" width="23.5703125" style="28" customWidth="1"/>
    <col min="3600" max="3600" width="13.7109375" style="28" customWidth="1"/>
    <col min="3601" max="3601" width="15.7109375" style="28" customWidth="1"/>
    <col min="3602" max="3602" width="12.28515625" style="28" customWidth="1"/>
    <col min="3603" max="3603" width="11.85546875" style="28" customWidth="1"/>
    <col min="3604" max="3605" width="11.7109375" style="28" bestFit="1" customWidth="1"/>
    <col min="3606" max="3606" width="10.5703125" style="28" customWidth="1"/>
    <col min="3607" max="3607" width="11.7109375" style="28" bestFit="1" customWidth="1"/>
    <col min="3608" max="3608" width="16.85546875" style="28" customWidth="1"/>
    <col min="3609" max="3609" width="5.140625" style="28" customWidth="1"/>
    <col min="3610" max="3610" width="4.28515625" style="28" customWidth="1"/>
    <col min="3611" max="3611" width="5" style="28" customWidth="1"/>
    <col min="3612" max="3612" width="8.42578125" style="28" customWidth="1"/>
    <col min="3613" max="3613" width="12.28515625" style="28" customWidth="1"/>
    <col min="3614" max="3614" width="15.140625" style="28" customWidth="1"/>
    <col min="3615" max="3615" width="11.5703125" style="28" customWidth="1"/>
    <col min="3616" max="3616" width="17.85546875" style="28" customWidth="1"/>
    <col min="3617" max="3617" width="12.28515625" style="28" customWidth="1"/>
    <col min="3618" max="3618" width="15.140625" style="28" customWidth="1"/>
    <col min="3619" max="3619" width="6.42578125" style="28" customWidth="1"/>
    <col min="3620" max="3620" width="12.28515625" style="28" customWidth="1"/>
    <col min="3621" max="3621" width="11.42578125" style="28" customWidth="1"/>
    <col min="3622" max="3622" width="6" style="28" customWidth="1"/>
    <col min="3623" max="3623" width="12.42578125" style="28" customWidth="1"/>
    <col min="3624" max="3624" width="11.42578125" style="28" customWidth="1"/>
    <col min="3625" max="3625" width="6.42578125" style="28" customWidth="1"/>
    <col min="3626" max="3626" width="12.5703125" style="28" customWidth="1"/>
    <col min="3627" max="3627" width="11.5703125" style="28" customWidth="1"/>
    <col min="3628" max="3628" width="6.140625" style="28" customWidth="1"/>
    <col min="3629" max="3629" width="13.42578125" style="28" customWidth="1"/>
    <col min="3630" max="3630" width="11.5703125" style="28" customWidth="1"/>
    <col min="3631" max="3631" width="5.85546875" style="28" customWidth="1"/>
    <col min="3632" max="3632" width="13.140625" style="28" customWidth="1"/>
    <col min="3633" max="3633" width="11" style="28" customWidth="1"/>
    <col min="3634" max="3634" width="5.85546875" style="28" customWidth="1"/>
    <col min="3635" max="3842" width="9.140625" style="28"/>
    <col min="3843" max="3843" width="7.85546875" style="28" customWidth="1"/>
    <col min="3844" max="3844" width="11" style="28" customWidth="1"/>
    <col min="3845" max="3845" width="17.42578125" style="28" customWidth="1"/>
    <col min="3846" max="3846" width="9.42578125" style="28" bestFit="1" customWidth="1"/>
    <col min="3847" max="3847" width="24" style="28" customWidth="1"/>
    <col min="3848" max="3848" width="12.28515625" style="28" customWidth="1"/>
    <col min="3849" max="3849" width="15.42578125" style="28" customWidth="1"/>
    <col min="3850" max="3851" width="14.7109375" style="28" customWidth="1"/>
    <col min="3852" max="3852" width="24" style="28" customWidth="1"/>
    <col min="3853" max="3853" width="23.140625" style="28" customWidth="1"/>
    <col min="3854" max="3854" width="24.140625" style="28" customWidth="1"/>
    <col min="3855" max="3855" width="23.5703125" style="28" customWidth="1"/>
    <col min="3856" max="3856" width="13.7109375" style="28" customWidth="1"/>
    <col min="3857" max="3857" width="15.7109375" style="28" customWidth="1"/>
    <col min="3858" max="3858" width="12.28515625" style="28" customWidth="1"/>
    <col min="3859" max="3859" width="11.85546875" style="28" customWidth="1"/>
    <col min="3860" max="3861" width="11.7109375" style="28" bestFit="1" customWidth="1"/>
    <col min="3862" max="3862" width="10.5703125" style="28" customWidth="1"/>
    <col min="3863" max="3863" width="11.7109375" style="28" bestFit="1" customWidth="1"/>
    <col min="3864" max="3864" width="16.85546875" style="28" customWidth="1"/>
    <col min="3865" max="3865" width="5.140625" style="28" customWidth="1"/>
    <col min="3866" max="3866" width="4.28515625" style="28" customWidth="1"/>
    <col min="3867" max="3867" width="5" style="28" customWidth="1"/>
    <col min="3868" max="3868" width="8.42578125" style="28" customWidth="1"/>
    <col min="3869" max="3869" width="12.28515625" style="28" customWidth="1"/>
    <col min="3870" max="3870" width="15.140625" style="28" customWidth="1"/>
    <col min="3871" max="3871" width="11.5703125" style="28" customWidth="1"/>
    <col min="3872" max="3872" width="17.85546875" style="28" customWidth="1"/>
    <col min="3873" max="3873" width="12.28515625" style="28" customWidth="1"/>
    <col min="3874" max="3874" width="15.140625" style="28" customWidth="1"/>
    <col min="3875" max="3875" width="6.42578125" style="28" customWidth="1"/>
    <col min="3876" max="3876" width="12.28515625" style="28" customWidth="1"/>
    <col min="3877" max="3877" width="11.42578125" style="28" customWidth="1"/>
    <col min="3878" max="3878" width="6" style="28" customWidth="1"/>
    <col min="3879" max="3879" width="12.42578125" style="28" customWidth="1"/>
    <col min="3880" max="3880" width="11.42578125" style="28" customWidth="1"/>
    <col min="3881" max="3881" width="6.42578125" style="28" customWidth="1"/>
    <col min="3882" max="3882" width="12.5703125" style="28" customWidth="1"/>
    <col min="3883" max="3883" width="11.5703125" style="28" customWidth="1"/>
    <col min="3884" max="3884" width="6.140625" style="28" customWidth="1"/>
    <col min="3885" max="3885" width="13.42578125" style="28" customWidth="1"/>
    <col min="3886" max="3886" width="11.5703125" style="28" customWidth="1"/>
    <col min="3887" max="3887" width="5.85546875" style="28" customWidth="1"/>
    <col min="3888" max="3888" width="13.140625" style="28" customWidth="1"/>
    <col min="3889" max="3889" width="11" style="28" customWidth="1"/>
    <col min="3890" max="3890" width="5.85546875" style="28" customWidth="1"/>
    <col min="3891" max="4098" width="9.140625" style="28"/>
    <col min="4099" max="4099" width="7.85546875" style="28" customWidth="1"/>
    <col min="4100" max="4100" width="11" style="28" customWidth="1"/>
    <col min="4101" max="4101" width="17.42578125" style="28" customWidth="1"/>
    <col min="4102" max="4102" width="9.42578125" style="28" bestFit="1" customWidth="1"/>
    <col min="4103" max="4103" width="24" style="28" customWidth="1"/>
    <col min="4104" max="4104" width="12.28515625" style="28" customWidth="1"/>
    <col min="4105" max="4105" width="15.42578125" style="28" customWidth="1"/>
    <col min="4106" max="4107" width="14.7109375" style="28" customWidth="1"/>
    <col min="4108" max="4108" width="24" style="28" customWidth="1"/>
    <col min="4109" max="4109" width="23.140625" style="28" customWidth="1"/>
    <col min="4110" max="4110" width="24.140625" style="28" customWidth="1"/>
    <col min="4111" max="4111" width="23.5703125" style="28" customWidth="1"/>
    <col min="4112" max="4112" width="13.7109375" style="28" customWidth="1"/>
    <col min="4113" max="4113" width="15.7109375" style="28" customWidth="1"/>
    <col min="4114" max="4114" width="12.28515625" style="28" customWidth="1"/>
    <col min="4115" max="4115" width="11.85546875" style="28" customWidth="1"/>
    <col min="4116" max="4117" width="11.7109375" style="28" bestFit="1" customWidth="1"/>
    <col min="4118" max="4118" width="10.5703125" style="28" customWidth="1"/>
    <col min="4119" max="4119" width="11.7109375" style="28" bestFit="1" customWidth="1"/>
    <col min="4120" max="4120" width="16.85546875" style="28" customWidth="1"/>
    <col min="4121" max="4121" width="5.140625" style="28" customWidth="1"/>
    <col min="4122" max="4122" width="4.28515625" style="28" customWidth="1"/>
    <col min="4123" max="4123" width="5" style="28" customWidth="1"/>
    <col min="4124" max="4124" width="8.42578125" style="28" customWidth="1"/>
    <col min="4125" max="4125" width="12.28515625" style="28" customWidth="1"/>
    <col min="4126" max="4126" width="15.140625" style="28" customWidth="1"/>
    <col min="4127" max="4127" width="11.5703125" style="28" customWidth="1"/>
    <col min="4128" max="4128" width="17.85546875" style="28" customWidth="1"/>
    <col min="4129" max="4129" width="12.28515625" style="28" customWidth="1"/>
    <col min="4130" max="4130" width="15.140625" style="28" customWidth="1"/>
    <col min="4131" max="4131" width="6.42578125" style="28" customWidth="1"/>
    <col min="4132" max="4132" width="12.28515625" style="28" customWidth="1"/>
    <col min="4133" max="4133" width="11.42578125" style="28" customWidth="1"/>
    <col min="4134" max="4134" width="6" style="28" customWidth="1"/>
    <col min="4135" max="4135" width="12.42578125" style="28" customWidth="1"/>
    <col min="4136" max="4136" width="11.42578125" style="28" customWidth="1"/>
    <col min="4137" max="4137" width="6.42578125" style="28" customWidth="1"/>
    <col min="4138" max="4138" width="12.5703125" style="28" customWidth="1"/>
    <col min="4139" max="4139" width="11.5703125" style="28" customWidth="1"/>
    <col min="4140" max="4140" width="6.140625" style="28" customWidth="1"/>
    <col min="4141" max="4141" width="13.42578125" style="28" customWidth="1"/>
    <col min="4142" max="4142" width="11.5703125" style="28" customWidth="1"/>
    <col min="4143" max="4143" width="5.85546875" style="28" customWidth="1"/>
    <col min="4144" max="4144" width="13.140625" style="28" customWidth="1"/>
    <col min="4145" max="4145" width="11" style="28" customWidth="1"/>
    <col min="4146" max="4146" width="5.85546875" style="28" customWidth="1"/>
    <col min="4147" max="4354" width="9.140625" style="28"/>
    <col min="4355" max="4355" width="7.85546875" style="28" customWidth="1"/>
    <col min="4356" max="4356" width="11" style="28" customWidth="1"/>
    <col min="4357" max="4357" width="17.42578125" style="28" customWidth="1"/>
    <col min="4358" max="4358" width="9.42578125" style="28" bestFit="1" customWidth="1"/>
    <col min="4359" max="4359" width="24" style="28" customWidth="1"/>
    <col min="4360" max="4360" width="12.28515625" style="28" customWidth="1"/>
    <col min="4361" max="4361" width="15.42578125" style="28" customWidth="1"/>
    <col min="4362" max="4363" width="14.7109375" style="28" customWidth="1"/>
    <col min="4364" max="4364" width="24" style="28" customWidth="1"/>
    <col min="4365" max="4365" width="23.140625" style="28" customWidth="1"/>
    <col min="4366" max="4366" width="24.140625" style="28" customWidth="1"/>
    <col min="4367" max="4367" width="23.5703125" style="28" customWidth="1"/>
    <col min="4368" max="4368" width="13.7109375" style="28" customWidth="1"/>
    <col min="4369" max="4369" width="15.7109375" style="28" customWidth="1"/>
    <col min="4370" max="4370" width="12.28515625" style="28" customWidth="1"/>
    <col min="4371" max="4371" width="11.85546875" style="28" customWidth="1"/>
    <col min="4372" max="4373" width="11.7109375" style="28" bestFit="1" customWidth="1"/>
    <col min="4374" max="4374" width="10.5703125" style="28" customWidth="1"/>
    <col min="4375" max="4375" width="11.7109375" style="28" bestFit="1" customWidth="1"/>
    <col min="4376" max="4376" width="16.85546875" style="28" customWidth="1"/>
    <col min="4377" max="4377" width="5.140625" style="28" customWidth="1"/>
    <col min="4378" max="4378" width="4.28515625" style="28" customWidth="1"/>
    <col min="4379" max="4379" width="5" style="28" customWidth="1"/>
    <col min="4380" max="4380" width="8.42578125" style="28" customWidth="1"/>
    <col min="4381" max="4381" width="12.28515625" style="28" customWidth="1"/>
    <col min="4382" max="4382" width="15.140625" style="28" customWidth="1"/>
    <col min="4383" max="4383" width="11.5703125" style="28" customWidth="1"/>
    <col min="4384" max="4384" width="17.85546875" style="28" customWidth="1"/>
    <col min="4385" max="4385" width="12.28515625" style="28" customWidth="1"/>
    <col min="4386" max="4386" width="15.140625" style="28" customWidth="1"/>
    <col min="4387" max="4387" width="6.42578125" style="28" customWidth="1"/>
    <col min="4388" max="4388" width="12.28515625" style="28" customWidth="1"/>
    <col min="4389" max="4389" width="11.42578125" style="28" customWidth="1"/>
    <col min="4390" max="4390" width="6" style="28" customWidth="1"/>
    <col min="4391" max="4391" width="12.42578125" style="28" customWidth="1"/>
    <col min="4392" max="4392" width="11.42578125" style="28" customWidth="1"/>
    <col min="4393" max="4393" width="6.42578125" style="28" customWidth="1"/>
    <col min="4394" max="4394" width="12.5703125" style="28" customWidth="1"/>
    <col min="4395" max="4395" width="11.5703125" style="28" customWidth="1"/>
    <col min="4396" max="4396" width="6.140625" style="28" customWidth="1"/>
    <col min="4397" max="4397" width="13.42578125" style="28" customWidth="1"/>
    <col min="4398" max="4398" width="11.5703125" style="28" customWidth="1"/>
    <col min="4399" max="4399" width="5.85546875" style="28" customWidth="1"/>
    <col min="4400" max="4400" width="13.140625" style="28" customWidth="1"/>
    <col min="4401" max="4401" width="11" style="28" customWidth="1"/>
    <col min="4402" max="4402" width="5.85546875" style="28" customWidth="1"/>
    <col min="4403" max="4610" width="9.140625" style="28"/>
    <col min="4611" max="4611" width="7.85546875" style="28" customWidth="1"/>
    <col min="4612" max="4612" width="11" style="28" customWidth="1"/>
    <col min="4613" max="4613" width="17.42578125" style="28" customWidth="1"/>
    <col min="4614" max="4614" width="9.42578125" style="28" bestFit="1" customWidth="1"/>
    <col min="4615" max="4615" width="24" style="28" customWidth="1"/>
    <col min="4616" max="4616" width="12.28515625" style="28" customWidth="1"/>
    <col min="4617" max="4617" width="15.42578125" style="28" customWidth="1"/>
    <col min="4618" max="4619" width="14.7109375" style="28" customWidth="1"/>
    <col min="4620" max="4620" width="24" style="28" customWidth="1"/>
    <col min="4621" max="4621" width="23.140625" style="28" customWidth="1"/>
    <col min="4622" max="4622" width="24.140625" style="28" customWidth="1"/>
    <col min="4623" max="4623" width="23.5703125" style="28" customWidth="1"/>
    <col min="4624" max="4624" width="13.7109375" style="28" customWidth="1"/>
    <col min="4625" max="4625" width="15.7109375" style="28" customWidth="1"/>
    <col min="4626" max="4626" width="12.28515625" style="28" customWidth="1"/>
    <col min="4627" max="4627" width="11.85546875" style="28" customWidth="1"/>
    <col min="4628" max="4629" width="11.7109375" style="28" bestFit="1" customWidth="1"/>
    <col min="4630" max="4630" width="10.5703125" style="28" customWidth="1"/>
    <col min="4631" max="4631" width="11.7109375" style="28" bestFit="1" customWidth="1"/>
    <col min="4632" max="4632" width="16.85546875" style="28" customWidth="1"/>
    <col min="4633" max="4633" width="5.140625" style="28" customWidth="1"/>
    <col min="4634" max="4634" width="4.28515625" style="28" customWidth="1"/>
    <col min="4635" max="4635" width="5" style="28" customWidth="1"/>
    <col min="4636" max="4636" width="8.42578125" style="28" customWidth="1"/>
    <col min="4637" max="4637" width="12.28515625" style="28" customWidth="1"/>
    <col min="4638" max="4638" width="15.140625" style="28" customWidth="1"/>
    <col min="4639" max="4639" width="11.5703125" style="28" customWidth="1"/>
    <col min="4640" max="4640" width="17.85546875" style="28" customWidth="1"/>
    <col min="4641" max="4641" width="12.28515625" style="28" customWidth="1"/>
    <col min="4642" max="4642" width="15.140625" style="28" customWidth="1"/>
    <col min="4643" max="4643" width="6.42578125" style="28" customWidth="1"/>
    <col min="4644" max="4644" width="12.28515625" style="28" customWidth="1"/>
    <col min="4645" max="4645" width="11.42578125" style="28" customWidth="1"/>
    <col min="4646" max="4646" width="6" style="28" customWidth="1"/>
    <col min="4647" max="4647" width="12.42578125" style="28" customWidth="1"/>
    <col min="4648" max="4648" width="11.42578125" style="28" customWidth="1"/>
    <col min="4649" max="4649" width="6.42578125" style="28" customWidth="1"/>
    <col min="4650" max="4650" width="12.5703125" style="28" customWidth="1"/>
    <col min="4651" max="4651" width="11.5703125" style="28" customWidth="1"/>
    <col min="4652" max="4652" width="6.140625" style="28" customWidth="1"/>
    <col min="4653" max="4653" width="13.42578125" style="28" customWidth="1"/>
    <col min="4654" max="4654" width="11.5703125" style="28" customWidth="1"/>
    <col min="4655" max="4655" width="5.85546875" style="28" customWidth="1"/>
    <col min="4656" max="4656" width="13.140625" style="28" customWidth="1"/>
    <col min="4657" max="4657" width="11" style="28" customWidth="1"/>
    <col min="4658" max="4658" width="5.85546875" style="28" customWidth="1"/>
    <col min="4659" max="4866" width="9.140625" style="28"/>
    <col min="4867" max="4867" width="7.85546875" style="28" customWidth="1"/>
    <col min="4868" max="4868" width="11" style="28" customWidth="1"/>
    <col min="4869" max="4869" width="17.42578125" style="28" customWidth="1"/>
    <col min="4870" max="4870" width="9.42578125" style="28" bestFit="1" customWidth="1"/>
    <col min="4871" max="4871" width="24" style="28" customWidth="1"/>
    <col min="4872" max="4872" width="12.28515625" style="28" customWidth="1"/>
    <col min="4873" max="4873" width="15.42578125" style="28" customWidth="1"/>
    <col min="4874" max="4875" width="14.7109375" style="28" customWidth="1"/>
    <col min="4876" max="4876" width="24" style="28" customWidth="1"/>
    <col min="4877" max="4877" width="23.140625" style="28" customWidth="1"/>
    <col min="4878" max="4878" width="24.140625" style="28" customWidth="1"/>
    <col min="4879" max="4879" width="23.5703125" style="28" customWidth="1"/>
    <col min="4880" max="4880" width="13.7109375" style="28" customWidth="1"/>
    <col min="4881" max="4881" width="15.7109375" style="28" customWidth="1"/>
    <col min="4882" max="4882" width="12.28515625" style="28" customWidth="1"/>
    <col min="4883" max="4883" width="11.85546875" style="28" customWidth="1"/>
    <col min="4884" max="4885" width="11.7109375" style="28" bestFit="1" customWidth="1"/>
    <col min="4886" max="4886" width="10.5703125" style="28" customWidth="1"/>
    <col min="4887" max="4887" width="11.7109375" style="28" bestFit="1" customWidth="1"/>
    <col min="4888" max="4888" width="16.85546875" style="28" customWidth="1"/>
    <col min="4889" max="4889" width="5.140625" style="28" customWidth="1"/>
    <col min="4890" max="4890" width="4.28515625" style="28" customWidth="1"/>
    <col min="4891" max="4891" width="5" style="28" customWidth="1"/>
    <col min="4892" max="4892" width="8.42578125" style="28" customWidth="1"/>
    <col min="4893" max="4893" width="12.28515625" style="28" customWidth="1"/>
    <col min="4894" max="4894" width="15.140625" style="28" customWidth="1"/>
    <col min="4895" max="4895" width="11.5703125" style="28" customWidth="1"/>
    <col min="4896" max="4896" width="17.85546875" style="28" customWidth="1"/>
    <col min="4897" max="4897" width="12.28515625" style="28" customWidth="1"/>
    <col min="4898" max="4898" width="15.140625" style="28" customWidth="1"/>
    <col min="4899" max="4899" width="6.42578125" style="28" customWidth="1"/>
    <col min="4900" max="4900" width="12.28515625" style="28" customWidth="1"/>
    <col min="4901" max="4901" width="11.42578125" style="28" customWidth="1"/>
    <col min="4902" max="4902" width="6" style="28" customWidth="1"/>
    <col min="4903" max="4903" width="12.42578125" style="28" customWidth="1"/>
    <col min="4904" max="4904" width="11.42578125" style="28" customWidth="1"/>
    <col min="4905" max="4905" width="6.42578125" style="28" customWidth="1"/>
    <col min="4906" max="4906" width="12.5703125" style="28" customWidth="1"/>
    <col min="4907" max="4907" width="11.5703125" style="28" customWidth="1"/>
    <col min="4908" max="4908" width="6.140625" style="28" customWidth="1"/>
    <col min="4909" max="4909" width="13.42578125" style="28" customWidth="1"/>
    <col min="4910" max="4910" width="11.5703125" style="28" customWidth="1"/>
    <col min="4911" max="4911" width="5.85546875" style="28" customWidth="1"/>
    <col min="4912" max="4912" width="13.140625" style="28" customWidth="1"/>
    <col min="4913" max="4913" width="11" style="28" customWidth="1"/>
    <col min="4914" max="4914" width="5.85546875" style="28" customWidth="1"/>
    <col min="4915" max="5122" width="9.140625" style="28"/>
    <col min="5123" max="5123" width="7.85546875" style="28" customWidth="1"/>
    <col min="5124" max="5124" width="11" style="28" customWidth="1"/>
    <col min="5125" max="5125" width="17.42578125" style="28" customWidth="1"/>
    <col min="5126" max="5126" width="9.42578125" style="28" bestFit="1" customWidth="1"/>
    <col min="5127" max="5127" width="24" style="28" customWidth="1"/>
    <col min="5128" max="5128" width="12.28515625" style="28" customWidth="1"/>
    <col min="5129" max="5129" width="15.42578125" style="28" customWidth="1"/>
    <col min="5130" max="5131" width="14.7109375" style="28" customWidth="1"/>
    <col min="5132" max="5132" width="24" style="28" customWidth="1"/>
    <col min="5133" max="5133" width="23.140625" style="28" customWidth="1"/>
    <col min="5134" max="5134" width="24.140625" style="28" customWidth="1"/>
    <col min="5135" max="5135" width="23.5703125" style="28" customWidth="1"/>
    <col min="5136" max="5136" width="13.7109375" style="28" customWidth="1"/>
    <col min="5137" max="5137" width="15.7109375" style="28" customWidth="1"/>
    <col min="5138" max="5138" width="12.28515625" style="28" customWidth="1"/>
    <col min="5139" max="5139" width="11.85546875" style="28" customWidth="1"/>
    <col min="5140" max="5141" width="11.7109375" style="28" bestFit="1" customWidth="1"/>
    <col min="5142" max="5142" width="10.5703125" style="28" customWidth="1"/>
    <col min="5143" max="5143" width="11.7109375" style="28" bestFit="1" customWidth="1"/>
    <col min="5144" max="5144" width="16.85546875" style="28" customWidth="1"/>
    <col min="5145" max="5145" width="5.140625" style="28" customWidth="1"/>
    <col min="5146" max="5146" width="4.28515625" style="28" customWidth="1"/>
    <col min="5147" max="5147" width="5" style="28" customWidth="1"/>
    <col min="5148" max="5148" width="8.42578125" style="28" customWidth="1"/>
    <col min="5149" max="5149" width="12.28515625" style="28" customWidth="1"/>
    <col min="5150" max="5150" width="15.140625" style="28" customWidth="1"/>
    <col min="5151" max="5151" width="11.5703125" style="28" customWidth="1"/>
    <col min="5152" max="5152" width="17.85546875" style="28" customWidth="1"/>
    <col min="5153" max="5153" width="12.28515625" style="28" customWidth="1"/>
    <col min="5154" max="5154" width="15.140625" style="28" customWidth="1"/>
    <col min="5155" max="5155" width="6.42578125" style="28" customWidth="1"/>
    <col min="5156" max="5156" width="12.28515625" style="28" customWidth="1"/>
    <col min="5157" max="5157" width="11.42578125" style="28" customWidth="1"/>
    <col min="5158" max="5158" width="6" style="28" customWidth="1"/>
    <col min="5159" max="5159" width="12.42578125" style="28" customWidth="1"/>
    <col min="5160" max="5160" width="11.42578125" style="28" customWidth="1"/>
    <col min="5161" max="5161" width="6.42578125" style="28" customWidth="1"/>
    <col min="5162" max="5162" width="12.5703125" style="28" customWidth="1"/>
    <col min="5163" max="5163" width="11.5703125" style="28" customWidth="1"/>
    <col min="5164" max="5164" width="6.140625" style="28" customWidth="1"/>
    <col min="5165" max="5165" width="13.42578125" style="28" customWidth="1"/>
    <col min="5166" max="5166" width="11.5703125" style="28" customWidth="1"/>
    <col min="5167" max="5167" width="5.85546875" style="28" customWidth="1"/>
    <col min="5168" max="5168" width="13.140625" style="28" customWidth="1"/>
    <col min="5169" max="5169" width="11" style="28" customWidth="1"/>
    <col min="5170" max="5170" width="5.85546875" style="28" customWidth="1"/>
    <col min="5171" max="5378" width="9.140625" style="28"/>
    <col min="5379" max="5379" width="7.85546875" style="28" customWidth="1"/>
    <col min="5380" max="5380" width="11" style="28" customWidth="1"/>
    <col min="5381" max="5381" width="17.42578125" style="28" customWidth="1"/>
    <col min="5382" max="5382" width="9.42578125" style="28" bestFit="1" customWidth="1"/>
    <col min="5383" max="5383" width="24" style="28" customWidth="1"/>
    <col min="5384" max="5384" width="12.28515625" style="28" customWidth="1"/>
    <col min="5385" max="5385" width="15.42578125" style="28" customWidth="1"/>
    <col min="5386" max="5387" width="14.7109375" style="28" customWidth="1"/>
    <col min="5388" max="5388" width="24" style="28" customWidth="1"/>
    <col min="5389" max="5389" width="23.140625" style="28" customWidth="1"/>
    <col min="5390" max="5390" width="24.140625" style="28" customWidth="1"/>
    <col min="5391" max="5391" width="23.5703125" style="28" customWidth="1"/>
    <col min="5392" max="5392" width="13.7109375" style="28" customWidth="1"/>
    <col min="5393" max="5393" width="15.7109375" style="28" customWidth="1"/>
    <col min="5394" max="5394" width="12.28515625" style="28" customWidth="1"/>
    <col min="5395" max="5395" width="11.85546875" style="28" customWidth="1"/>
    <col min="5396" max="5397" width="11.7109375" style="28" bestFit="1" customWidth="1"/>
    <col min="5398" max="5398" width="10.5703125" style="28" customWidth="1"/>
    <col min="5399" max="5399" width="11.7109375" style="28" bestFit="1" customWidth="1"/>
    <col min="5400" max="5400" width="16.85546875" style="28" customWidth="1"/>
    <col min="5401" max="5401" width="5.140625" style="28" customWidth="1"/>
    <col min="5402" max="5402" width="4.28515625" style="28" customWidth="1"/>
    <col min="5403" max="5403" width="5" style="28" customWidth="1"/>
    <col min="5404" max="5404" width="8.42578125" style="28" customWidth="1"/>
    <col min="5405" max="5405" width="12.28515625" style="28" customWidth="1"/>
    <col min="5406" max="5406" width="15.140625" style="28" customWidth="1"/>
    <col min="5407" max="5407" width="11.5703125" style="28" customWidth="1"/>
    <col min="5408" max="5408" width="17.85546875" style="28" customWidth="1"/>
    <col min="5409" max="5409" width="12.28515625" style="28" customWidth="1"/>
    <col min="5410" max="5410" width="15.140625" style="28" customWidth="1"/>
    <col min="5411" max="5411" width="6.42578125" style="28" customWidth="1"/>
    <col min="5412" max="5412" width="12.28515625" style="28" customWidth="1"/>
    <col min="5413" max="5413" width="11.42578125" style="28" customWidth="1"/>
    <col min="5414" max="5414" width="6" style="28" customWidth="1"/>
    <col min="5415" max="5415" width="12.42578125" style="28" customWidth="1"/>
    <col min="5416" max="5416" width="11.42578125" style="28" customWidth="1"/>
    <col min="5417" max="5417" width="6.42578125" style="28" customWidth="1"/>
    <col min="5418" max="5418" width="12.5703125" style="28" customWidth="1"/>
    <col min="5419" max="5419" width="11.5703125" style="28" customWidth="1"/>
    <col min="5420" max="5420" width="6.140625" style="28" customWidth="1"/>
    <col min="5421" max="5421" width="13.42578125" style="28" customWidth="1"/>
    <col min="5422" max="5422" width="11.5703125" style="28" customWidth="1"/>
    <col min="5423" max="5423" width="5.85546875" style="28" customWidth="1"/>
    <col min="5424" max="5424" width="13.140625" style="28" customWidth="1"/>
    <col min="5425" max="5425" width="11" style="28" customWidth="1"/>
    <col min="5426" max="5426" width="5.85546875" style="28" customWidth="1"/>
    <col min="5427" max="5634" width="9.140625" style="28"/>
    <col min="5635" max="5635" width="7.85546875" style="28" customWidth="1"/>
    <col min="5636" max="5636" width="11" style="28" customWidth="1"/>
    <col min="5637" max="5637" width="17.42578125" style="28" customWidth="1"/>
    <col min="5638" max="5638" width="9.42578125" style="28" bestFit="1" customWidth="1"/>
    <col min="5639" max="5639" width="24" style="28" customWidth="1"/>
    <col min="5640" max="5640" width="12.28515625" style="28" customWidth="1"/>
    <col min="5641" max="5641" width="15.42578125" style="28" customWidth="1"/>
    <col min="5642" max="5643" width="14.7109375" style="28" customWidth="1"/>
    <col min="5644" max="5644" width="24" style="28" customWidth="1"/>
    <col min="5645" max="5645" width="23.140625" style="28" customWidth="1"/>
    <col min="5646" max="5646" width="24.140625" style="28" customWidth="1"/>
    <col min="5647" max="5647" width="23.5703125" style="28" customWidth="1"/>
    <col min="5648" max="5648" width="13.7109375" style="28" customWidth="1"/>
    <col min="5649" max="5649" width="15.7109375" style="28" customWidth="1"/>
    <col min="5650" max="5650" width="12.28515625" style="28" customWidth="1"/>
    <col min="5651" max="5651" width="11.85546875" style="28" customWidth="1"/>
    <col min="5652" max="5653" width="11.7109375" style="28" bestFit="1" customWidth="1"/>
    <col min="5654" max="5654" width="10.5703125" style="28" customWidth="1"/>
    <col min="5655" max="5655" width="11.7109375" style="28" bestFit="1" customWidth="1"/>
    <col min="5656" max="5656" width="16.85546875" style="28" customWidth="1"/>
    <col min="5657" max="5657" width="5.140625" style="28" customWidth="1"/>
    <col min="5658" max="5658" width="4.28515625" style="28" customWidth="1"/>
    <col min="5659" max="5659" width="5" style="28" customWidth="1"/>
    <col min="5660" max="5660" width="8.42578125" style="28" customWidth="1"/>
    <col min="5661" max="5661" width="12.28515625" style="28" customWidth="1"/>
    <col min="5662" max="5662" width="15.140625" style="28" customWidth="1"/>
    <col min="5663" max="5663" width="11.5703125" style="28" customWidth="1"/>
    <col min="5664" max="5664" width="17.85546875" style="28" customWidth="1"/>
    <col min="5665" max="5665" width="12.28515625" style="28" customWidth="1"/>
    <col min="5666" max="5666" width="15.140625" style="28" customWidth="1"/>
    <col min="5667" max="5667" width="6.42578125" style="28" customWidth="1"/>
    <col min="5668" max="5668" width="12.28515625" style="28" customWidth="1"/>
    <col min="5669" max="5669" width="11.42578125" style="28" customWidth="1"/>
    <col min="5670" max="5670" width="6" style="28" customWidth="1"/>
    <col min="5671" max="5671" width="12.42578125" style="28" customWidth="1"/>
    <col min="5672" max="5672" width="11.42578125" style="28" customWidth="1"/>
    <col min="5673" max="5673" width="6.42578125" style="28" customWidth="1"/>
    <col min="5674" max="5674" width="12.5703125" style="28" customWidth="1"/>
    <col min="5675" max="5675" width="11.5703125" style="28" customWidth="1"/>
    <col min="5676" max="5676" width="6.140625" style="28" customWidth="1"/>
    <col min="5677" max="5677" width="13.42578125" style="28" customWidth="1"/>
    <col min="5678" max="5678" width="11.5703125" style="28" customWidth="1"/>
    <col min="5679" max="5679" width="5.85546875" style="28" customWidth="1"/>
    <col min="5680" max="5680" width="13.140625" style="28" customWidth="1"/>
    <col min="5681" max="5681" width="11" style="28" customWidth="1"/>
    <col min="5682" max="5682" width="5.85546875" style="28" customWidth="1"/>
    <col min="5683" max="5890" width="9.140625" style="28"/>
    <col min="5891" max="5891" width="7.85546875" style="28" customWidth="1"/>
    <col min="5892" max="5892" width="11" style="28" customWidth="1"/>
    <col min="5893" max="5893" width="17.42578125" style="28" customWidth="1"/>
    <col min="5894" max="5894" width="9.42578125" style="28" bestFit="1" customWidth="1"/>
    <col min="5895" max="5895" width="24" style="28" customWidth="1"/>
    <col min="5896" max="5896" width="12.28515625" style="28" customWidth="1"/>
    <col min="5897" max="5897" width="15.42578125" style="28" customWidth="1"/>
    <col min="5898" max="5899" width="14.7109375" style="28" customWidth="1"/>
    <col min="5900" max="5900" width="24" style="28" customWidth="1"/>
    <col min="5901" max="5901" width="23.140625" style="28" customWidth="1"/>
    <col min="5902" max="5902" width="24.140625" style="28" customWidth="1"/>
    <col min="5903" max="5903" width="23.5703125" style="28" customWidth="1"/>
    <col min="5904" max="5904" width="13.7109375" style="28" customWidth="1"/>
    <col min="5905" max="5905" width="15.7109375" style="28" customWidth="1"/>
    <col min="5906" max="5906" width="12.28515625" style="28" customWidth="1"/>
    <col min="5907" max="5907" width="11.85546875" style="28" customWidth="1"/>
    <col min="5908" max="5909" width="11.7109375" style="28" bestFit="1" customWidth="1"/>
    <col min="5910" max="5910" width="10.5703125" style="28" customWidth="1"/>
    <col min="5911" max="5911" width="11.7109375" style="28" bestFit="1" customWidth="1"/>
    <col min="5912" max="5912" width="16.85546875" style="28" customWidth="1"/>
    <col min="5913" max="5913" width="5.140625" style="28" customWidth="1"/>
    <col min="5914" max="5914" width="4.28515625" style="28" customWidth="1"/>
    <col min="5915" max="5915" width="5" style="28" customWidth="1"/>
    <col min="5916" max="5916" width="8.42578125" style="28" customWidth="1"/>
    <col min="5917" max="5917" width="12.28515625" style="28" customWidth="1"/>
    <col min="5918" max="5918" width="15.140625" style="28" customWidth="1"/>
    <col min="5919" max="5919" width="11.5703125" style="28" customWidth="1"/>
    <col min="5920" max="5920" width="17.85546875" style="28" customWidth="1"/>
    <col min="5921" max="5921" width="12.28515625" style="28" customWidth="1"/>
    <col min="5922" max="5922" width="15.140625" style="28" customWidth="1"/>
    <col min="5923" max="5923" width="6.42578125" style="28" customWidth="1"/>
    <col min="5924" max="5924" width="12.28515625" style="28" customWidth="1"/>
    <col min="5925" max="5925" width="11.42578125" style="28" customWidth="1"/>
    <col min="5926" max="5926" width="6" style="28" customWidth="1"/>
    <col min="5927" max="5927" width="12.42578125" style="28" customWidth="1"/>
    <col min="5928" max="5928" width="11.42578125" style="28" customWidth="1"/>
    <col min="5929" max="5929" width="6.42578125" style="28" customWidth="1"/>
    <col min="5930" max="5930" width="12.5703125" style="28" customWidth="1"/>
    <col min="5931" max="5931" width="11.5703125" style="28" customWidth="1"/>
    <col min="5932" max="5932" width="6.140625" style="28" customWidth="1"/>
    <col min="5933" max="5933" width="13.42578125" style="28" customWidth="1"/>
    <col min="5934" max="5934" width="11.5703125" style="28" customWidth="1"/>
    <col min="5935" max="5935" width="5.85546875" style="28" customWidth="1"/>
    <col min="5936" max="5936" width="13.140625" style="28" customWidth="1"/>
    <col min="5937" max="5937" width="11" style="28" customWidth="1"/>
    <col min="5938" max="5938" width="5.85546875" style="28" customWidth="1"/>
    <col min="5939" max="6146" width="9.140625" style="28"/>
    <col min="6147" max="6147" width="7.85546875" style="28" customWidth="1"/>
    <col min="6148" max="6148" width="11" style="28" customWidth="1"/>
    <col min="6149" max="6149" width="17.42578125" style="28" customWidth="1"/>
    <col min="6150" max="6150" width="9.42578125" style="28" bestFit="1" customWidth="1"/>
    <col min="6151" max="6151" width="24" style="28" customWidth="1"/>
    <col min="6152" max="6152" width="12.28515625" style="28" customWidth="1"/>
    <col min="6153" max="6153" width="15.42578125" style="28" customWidth="1"/>
    <col min="6154" max="6155" width="14.7109375" style="28" customWidth="1"/>
    <col min="6156" max="6156" width="24" style="28" customWidth="1"/>
    <col min="6157" max="6157" width="23.140625" style="28" customWidth="1"/>
    <col min="6158" max="6158" width="24.140625" style="28" customWidth="1"/>
    <col min="6159" max="6159" width="23.5703125" style="28" customWidth="1"/>
    <col min="6160" max="6160" width="13.7109375" style="28" customWidth="1"/>
    <col min="6161" max="6161" width="15.7109375" style="28" customWidth="1"/>
    <col min="6162" max="6162" width="12.28515625" style="28" customWidth="1"/>
    <col min="6163" max="6163" width="11.85546875" style="28" customWidth="1"/>
    <col min="6164" max="6165" width="11.7109375" style="28" bestFit="1" customWidth="1"/>
    <col min="6166" max="6166" width="10.5703125" style="28" customWidth="1"/>
    <col min="6167" max="6167" width="11.7109375" style="28" bestFit="1" customWidth="1"/>
    <col min="6168" max="6168" width="16.85546875" style="28" customWidth="1"/>
    <col min="6169" max="6169" width="5.140625" style="28" customWidth="1"/>
    <col min="6170" max="6170" width="4.28515625" style="28" customWidth="1"/>
    <col min="6171" max="6171" width="5" style="28" customWidth="1"/>
    <col min="6172" max="6172" width="8.42578125" style="28" customWidth="1"/>
    <col min="6173" max="6173" width="12.28515625" style="28" customWidth="1"/>
    <col min="6174" max="6174" width="15.140625" style="28" customWidth="1"/>
    <col min="6175" max="6175" width="11.5703125" style="28" customWidth="1"/>
    <col min="6176" max="6176" width="17.85546875" style="28" customWidth="1"/>
    <col min="6177" max="6177" width="12.28515625" style="28" customWidth="1"/>
    <col min="6178" max="6178" width="15.140625" style="28" customWidth="1"/>
    <col min="6179" max="6179" width="6.42578125" style="28" customWidth="1"/>
    <col min="6180" max="6180" width="12.28515625" style="28" customWidth="1"/>
    <col min="6181" max="6181" width="11.42578125" style="28" customWidth="1"/>
    <col min="6182" max="6182" width="6" style="28" customWidth="1"/>
    <col min="6183" max="6183" width="12.42578125" style="28" customWidth="1"/>
    <col min="6184" max="6184" width="11.42578125" style="28" customWidth="1"/>
    <col min="6185" max="6185" width="6.42578125" style="28" customWidth="1"/>
    <col min="6186" max="6186" width="12.5703125" style="28" customWidth="1"/>
    <col min="6187" max="6187" width="11.5703125" style="28" customWidth="1"/>
    <col min="6188" max="6188" width="6.140625" style="28" customWidth="1"/>
    <col min="6189" max="6189" width="13.42578125" style="28" customWidth="1"/>
    <col min="6190" max="6190" width="11.5703125" style="28" customWidth="1"/>
    <col min="6191" max="6191" width="5.85546875" style="28" customWidth="1"/>
    <col min="6192" max="6192" width="13.140625" style="28" customWidth="1"/>
    <col min="6193" max="6193" width="11" style="28" customWidth="1"/>
    <col min="6194" max="6194" width="5.85546875" style="28" customWidth="1"/>
    <col min="6195" max="6402" width="9.140625" style="28"/>
    <col min="6403" max="6403" width="7.85546875" style="28" customWidth="1"/>
    <col min="6404" max="6404" width="11" style="28" customWidth="1"/>
    <col min="6405" max="6405" width="17.42578125" style="28" customWidth="1"/>
    <col min="6406" max="6406" width="9.42578125" style="28" bestFit="1" customWidth="1"/>
    <col min="6407" max="6407" width="24" style="28" customWidth="1"/>
    <col min="6408" max="6408" width="12.28515625" style="28" customWidth="1"/>
    <col min="6409" max="6409" width="15.42578125" style="28" customWidth="1"/>
    <col min="6410" max="6411" width="14.7109375" style="28" customWidth="1"/>
    <col min="6412" max="6412" width="24" style="28" customWidth="1"/>
    <col min="6413" max="6413" width="23.140625" style="28" customWidth="1"/>
    <col min="6414" max="6414" width="24.140625" style="28" customWidth="1"/>
    <col min="6415" max="6415" width="23.5703125" style="28" customWidth="1"/>
    <col min="6416" max="6416" width="13.7109375" style="28" customWidth="1"/>
    <col min="6417" max="6417" width="15.7109375" style="28" customWidth="1"/>
    <col min="6418" max="6418" width="12.28515625" style="28" customWidth="1"/>
    <col min="6419" max="6419" width="11.85546875" style="28" customWidth="1"/>
    <col min="6420" max="6421" width="11.7109375" style="28" bestFit="1" customWidth="1"/>
    <col min="6422" max="6422" width="10.5703125" style="28" customWidth="1"/>
    <col min="6423" max="6423" width="11.7109375" style="28" bestFit="1" customWidth="1"/>
    <col min="6424" max="6424" width="16.85546875" style="28" customWidth="1"/>
    <col min="6425" max="6425" width="5.140625" style="28" customWidth="1"/>
    <col min="6426" max="6426" width="4.28515625" style="28" customWidth="1"/>
    <col min="6427" max="6427" width="5" style="28" customWidth="1"/>
    <col min="6428" max="6428" width="8.42578125" style="28" customWidth="1"/>
    <col min="6429" max="6429" width="12.28515625" style="28" customWidth="1"/>
    <col min="6430" max="6430" width="15.140625" style="28" customWidth="1"/>
    <col min="6431" max="6431" width="11.5703125" style="28" customWidth="1"/>
    <col min="6432" max="6432" width="17.85546875" style="28" customWidth="1"/>
    <col min="6433" max="6433" width="12.28515625" style="28" customWidth="1"/>
    <col min="6434" max="6434" width="15.140625" style="28" customWidth="1"/>
    <col min="6435" max="6435" width="6.42578125" style="28" customWidth="1"/>
    <col min="6436" max="6436" width="12.28515625" style="28" customWidth="1"/>
    <col min="6437" max="6437" width="11.42578125" style="28" customWidth="1"/>
    <col min="6438" max="6438" width="6" style="28" customWidth="1"/>
    <col min="6439" max="6439" width="12.42578125" style="28" customWidth="1"/>
    <col min="6440" max="6440" width="11.42578125" style="28" customWidth="1"/>
    <col min="6441" max="6441" width="6.42578125" style="28" customWidth="1"/>
    <col min="6442" max="6442" width="12.5703125" style="28" customWidth="1"/>
    <col min="6443" max="6443" width="11.5703125" style="28" customWidth="1"/>
    <col min="6444" max="6444" width="6.140625" style="28" customWidth="1"/>
    <col min="6445" max="6445" width="13.42578125" style="28" customWidth="1"/>
    <col min="6446" max="6446" width="11.5703125" style="28" customWidth="1"/>
    <col min="6447" max="6447" width="5.85546875" style="28" customWidth="1"/>
    <col min="6448" max="6448" width="13.140625" style="28" customWidth="1"/>
    <col min="6449" max="6449" width="11" style="28" customWidth="1"/>
    <col min="6450" max="6450" width="5.85546875" style="28" customWidth="1"/>
    <col min="6451" max="6658" width="9.140625" style="28"/>
    <col min="6659" max="6659" width="7.85546875" style="28" customWidth="1"/>
    <col min="6660" max="6660" width="11" style="28" customWidth="1"/>
    <col min="6661" max="6661" width="17.42578125" style="28" customWidth="1"/>
    <col min="6662" max="6662" width="9.42578125" style="28" bestFit="1" customWidth="1"/>
    <col min="6663" max="6663" width="24" style="28" customWidth="1"/>
    <col min="6664" max="6664" width="12.28515625" style="28" customWidth="1"/>
    <col min="6665" max="6665" width="15.42578125" style="28" customWidth="1"/>
    <col min="6666" max="6667" width="14.7109375" style="28" customWidth="1"/>
    <col min="6668" max="6668" width="24" style="28" customWidth="1"/>
    <col min="6669" max="6669" width="23.140625" style="28" customWidth="1"/>
    <col min="6670" max="6670" width="24.140625" style="28" customWidth="1"/>
    <col min="6671" max="6671" width="23.5703125" style="28" customWidth="1"/>
    <col min="6672" max="6672" width="13.7109375" style="28" customWidth="1"/>
    <col min="6673" max="6673" width="15.7109375" style="28" customWidth="1"/>
    <col min="6674" max="6674" width="12.28515625" style="28" customWidth="1"/>
    <col min="6675" max="6675" width="11.85546875" style="28" customWidth="1"/>
    <col min="6676" max="6677" width="11.7109375" style="28" bestFit="1" customWidth="1"/>
    <col min="6678" max="6678" width="10.5703125" style="28" customWidth="1"/>
    <col min="6679" max="6679" width="11.7109375" style="28" bestFit="1" customWidth="1"/>
    <col min="6680" max="6680" width="16.85546875" style="28" customWidth="1"/>
    <col min="6681" max="6681" width="5.140625" style="28" customWidth="1"/>
    <col min="6682" max="6682" width="4.28515625" style="28" customWidth="1"/>
    <col min="6683" max="6683" width="5" style="28" customWidth="1"/>
    <col min="6684" max="6684" width="8.42578125" style="28" customWidth="1"/>
    <col min="6685" max="6685" width="12.28515625" style="28" customWidth="1"/>
    <col min="6686" max="6686" width="15.140625" style="28" customWidth="1"/>
    <col min="6687" max="6687" width="11.5703125" style="28" customWidth="1"/>
    <col min="6688" max="6688" width="17.85546875" style="28" customWidth="1"/>
    <col min="6689" max="6689" width="12.28515625" style="28" customWidth="1"/>
    <col min="6690" max="6690" width="15.140625" style="28" customWidth="1"/>
    <col min="6691" max="6691" width="6.42578125" style="28" customWidth="1"/>
    <col min="6692" max="6692" width="12.28515625" style="28" customWidth="1"/>
    <col min="6693" max="6693" width="11.42578125" style="28" customWidth="1"/>
    <col min="6694" max="6694" width="6" style="28" customWidth="1"/>
    <col min="6695" max="6695" width="12.42578125" style="28" customWidth="1"/>
    <col min="6696" max="6696" width="11.42578125" style="28" customWidth="1"/>
    <col min="6697" max="6697" width="6.42578125" style="28" customWidth="1"/>
    <col min="6698" max="6698" width="12.5703125" style="28" customWidth="1"/>
    <col min="6699" max="6699" width="11.5703125" style="28" customWidth="1"/>
    <col min="6700" max="6700" width="6.140625" style="28" customWidth="1"/>
    <col min="6701" max="6701" width="13.42578125" style="28" customWidth="1"/>
    <col min="6702" max="6702" width="11.5703125" style="28" customWidth="1"/>
    <col min="6703" max="6703" width="5.85546875" style="28" customWidth="1"/>
    <col min="6704" max="6704" width="13.140625" style="28" customWidth="1"/>
    <col min="6705" max="6705" width="11" style="28" customWidth="1"/>
    <col min="6706" max="6706" width="5.85546875" style="28" customWidth="1"/>
    <col min="6707" max="6914" width="9.140625" style="28"/>
    <col min="6915" max="6915" width="7.85546875" style="28" customWidth="1"/>
    <col min="6916" max="6916" width="11" style="28" customWidth="1"/>
    <col min="6917" max="6917" width="17.42578125" style="28" customWidth="1"/>
    <col min="6918" max="6918" width="9.42578125" style="28" bestFit="1" customWidth="1"/>
    <col min="6919" max="6919" width="24" style="28" customWidth="1"/>
    <col min="6920" max="6920" width="12.28515625" style="28" customWidth="1"/>
    <col min="6921" max="6921" width="15.42578125" style="28" customWidth="1"/>
    <col min="6922" max="6923" width="14.7109375" style="28" customWidth="1"/>
    <col min="6924" max="6924" width="24" style="28" customWidth="1"/>
    <col min="6925" max="6925" width="23.140625" style="28" customWidth="1"/>
    <col min="6926" max="6926" width="24.140625" style="28" customWidth="1"/>
    <col min="6927" max="6927" width="23.5703125" style="28" customWidth="1"/>
    <col min="6928" max="6928" width="13.7109375" style="28" customWidth="1"/>
    <col min="6929" max="6929" width="15.7109375" style="28" customWidth="1"/>
    <col min="6930" max="6930" width="12.28515625" style="28" customWidth="1"/>
    <col min="6931" max="6931" width="11.85546875" style="28" customWidth="1"/>
    <col min="6932" max="6933" width="11.7109375" style="28" bestFit="1" customWidth="1"/>
    <col min="6934" max="6934" width="10.5703125" style="28" customWidth="1"/>
    <col min="6935" max="6935" width="11.7109375" style="28" bestFit="1" customWidth="1"/>
    <col min="6936" max="6936" width="16.85546875" style="28" customWidth="1"/>
    <col min="6937" max="6937" width="5.140625" style="28" customWidth="1"/>
    <col min="6938" max="6938" width="4.28515625" style="28" customWidth="1"/>
    <col min="6939" max="6939" width="5" style="28" customWidth="1"/>
    <col min="6940" max="6940" width="8.42578125" style="28" customWidth="1"/>
    <col min="6941" max="6941" width="12.28515625" style="28" customWidth="1"/>
    <col min="6942" max="6942" width="15.140625" style="28" customWidth="1"/>
    <col min="6943" max="6943" width="11.5703125" style="28" customWidth="1"/>
    <col min="6944" max="6944" width="17.85546875" style="28" customWidth="1"/>
    <col min="6945" max="6945" width="12.28515625" style="28" customWidth="1"/>
    <col min="6946" max="6946" width="15.140625" style="28" customWidth="1"/>
    <col min="6947" max="6947" width="6.42578125" style="28" customWidth="1"/>
    <col min="6948" max="6948" width="12.28515625" style="28" customWidth="1"/>
    <col min="6949" max="6949" width="11.42578125" style="28" customWidth="1"/>
    <col min="6950" max="6950" width="6" style="28" customWidth="1"/>
    <col min="6951" max="6951" width="12.42578125" style="28" customWidth="1"/>
    <col min="6952" max="6952" width="11.42578125" style="28" customWidth="1"/>
    <col min="6953" max="6953" width="6.42578125" style="28" customWidth="1"/>
    <col min="6954" max="6954" width="12.5703125" style="28" customWidth="1"/>
    <col min="6955" max="6955" width="11.5703125" style="28" customWidth="1"/>
    <col min="6956" max="6956" width="6.140625" style="28" customWidth="1"/>
    <col min="6957" max="6957" width="13.42578125" style="28" customWidth="1"/>
    <col min="6958" max="6958" width="11.5703125" style="28" customWidth="1"/>
    <col min="6959" max="6959" width="5.85546875" style="28" customWidth="1"/>
    <col min="6960" max="6960" width="13.140625" style="28" customWidth="1"/>
    <col min="6961" max="6961" width="11" style="28" customWidth="1"/>
    <col min="6962" max="6962" width="5.85546875" style="28" customWidth="1"/>
    <col min="6963" max="7170" width="9.140625" style="28"/>
    <col min="7171" max="7171" width="7.85546875" style="28" customWidth="1"/>
    <col min="7172" max="7172" width="11" style="28" customWidth="1"/>
    <col min="7173" max="7173" width="17.42578125" style="28" customWidth="1"/>
    <col min="7174" max="7174" width="9.42578125" style="28" bestFit="1" customWidth="1"/>
    <col min="7175" max="7175" width="24" style="28" customWidth="1"/>
    <col min="7176" max="7176" width="12.28515625" style="28" customWidth="1"/>
    <col min="7177" max="7177" width="15.42578125" style="28" customWidth="1"/>
    <col min="7178" max="7179" width="14.7109375" style="28" customWidth="1"/>
    <col min="7180" max="7180" width="24" style="28" customWidth="1"/>
    <col min="7181" max="7181" width="23.140625" style="28" customWidth="1"/>
    <col min="7182" max="7182" width="24.140625" style="28" customWidth="1"/>
    <col min="7183" max="7183" width="23.5703125" style="28" customWidth="1"/>
    <col min="7184" max="7184" width="13.7109375" style="28" customWidth="1"/>
    <col min="7185" max="7185" width="15.7109375" style="28" customWidth="1"/>
    <col min="7186" max="7186" width="12.28515625" style="28" customWidth="1"/>
    <col min="7187" max="7187" width="11.85546875" style="28" customWidth="1"/>
    <col min="7188" max="7189" width="11.7109375" style="28" bestFit="1" customWidth="1"/>
    <col min="7190" max="7190" width="10.5703125" style="28" customWidth="1"/>
    <col min="7191" max="7191" width="11.7109375" style="28" bestFit="1" customWidth="1"/>
    <col min="7192" max="7192" width="16.85546875" style="28" customWidth="1"/>
    <col min="7193" max="7193" width="5.140625" style="28" customWidth="1"/>
    <col min="7194" max="7194" width="4.28515625" style="28" customWidth="1"/>
    <col min="7195" max="7195" width="5" style="28" customWidth="1"/>
    <col min="7196" max="7196" width="8.42578125" style="28" customWidth="1"/>
    <col min="7197" max="7197" width="12.28515625" style="28" customWidth="1"/>
    <col min="7198" max="7198" width="15.140625" style="28" customWidth="1"/>
    <col min="7199" max="7199" width="11.5703125" style="28" customWidth="1"/>
    <col min="7200" max="7200" width="17.85546875" style="28" customWidth="1"/>
    <col min="7201" max="7201" width="12.28515625" style="28" customWidth="1"/>
    <col min="7202" max="7202" width="15.140625" style="28" customWidth="1"/>
    <col min="7203" max="7203" width="6.42578125" style="28" customWidth="1"/>
    <col min="7204" max="7204" width="12.28515625" style="28" customWidth="1"/>
    <col min="7205" max="7205" width="11.42578125" style="28" customWidth="1"/>
    <col min="7206" max="7206" width="6" style="28" customWidth="1"/>
    <col min="7207" max="7207" width="12.42578125" style="28" customWidth="1"/>
    <col min="7208" max="7208" width="11.42578125" style="28" customWidth="1"/>
    <col min="7209" max="7209" width="6.42578125" style="28" customWidth="1"/>
    <col min="7210" max="7210" width="12.5703125" style="28" customWidth="1"/>
    <col min="7211" max="7211" width="11.5703125" style="28" customWidth="1"/>
    <col min="7212" max="7212" width="6.140625" style="28" customWidth="1"/>
    <col min="7213" max="7213" width="13.42578125" style="28" customWidth="1"/>
    <col min="7214" max="7214" width="11.5703125" style="28" customWidth="1"/>
    <col min="7215" max="7215" width="5.85546875" style="28" customWidth="1"/>
    <col min="7216" max="7216" width="13.140625" style="28" customWidth="1"/>
    <col min="7217" max="7217" width="11" style="28" customWidth="1"/>
    <col min="7218" max="7218" width="5.85546875" style="28" customWidth="1"/>
    <col min="7219" max="7426" width="9.140625" style="28"/>
    <col min="7427" max="7427" width="7.85546875" style="28" customWidth="1"/>
    <col min="7428" max="7428" width="11" style="28" customWidth="1"/>
    <col min="7429" max="7429" width="17.42578125" style="28" customWidth="1"/>
    <col min="7430" max="7430" width="9.42578125" style="28" bestFit="1" customWidth="1"/>
    <col min="7431" max="7431" width="24" style="28" customWidth="1"/>
    <col min="7432" max="7432" width="12.28515625" style="28" customWidth="1"/>
    <col min="7433" max="7433" width="15.42578125" style="28" customWidth="1"/>
    <col min="7434" max="7435" width="14.7109375" style="28" customWidth="1"/>
    <col min="7436" max="7436" width="24" style="28" customWidth="1"/>
    <col min="7437" max="7437" width="23.140625" style="28" customWidth="1"/>
    <col min="7438" max="7438" width="24.140625" style="28" customWidth="1"/>
    <col min="7439" max="7439" width="23.5703125" style="28" customWidth="1"/>
    <col min="7440" max="7440" width="13.7109375" style="28" customWidth="1"/>
    <col min="7441" max="7441" width="15.7109375" style="28" customWidth="1"/>
    <col min="7442" max="7442" width="12.28515625" style="28" customWidth="1"/>
    <col min="7443" max="7443" width="11.85546875" style="28" customWidth="1"/>
    <col min="7444" max="7445" width="11.7109375" style="28" bestFit="1" customWidth="1"/>
    <col min="7446" max="7446" width="10.5703125" style="28" customWidth="1"/>
    <col min="7447" max="7447" width="11.7109375" style="28" bestFit="1" customWidth="1"/>
    <col min="7448" max="7448" width="16.85546875" style="28" customWidth="1"/>
    <col min="7449" max="7449" width="5.140625" style="28" customWidth="1"/>
    <col min="7450" max="7450" width="4.28515625" style="28" customWidth="1"/>
    <col min="7451" max="7451" width="5" style="28" customWidth="1"/>
    <col min="7452" max="7452" width="8.42578125" style="28" customWidth="1"/>
    <col min="7453" max="7453" width="12.28515625" style="28" customWidth="1"/>
    <col min="7454" max="7454" width="15.140625" style="28" customWidth="1"/>
    <col min="7455" max="7455" width="11.5703125" style="28" customWidth="1"/>
    <col min="7456" max="7456" width="17.85546875" style="28" customWidth="1"/>
    <col min="7457" max="7457" width="12.28515625" style="28" customWidth="1"/>
    <col min="7458" max="7458" width="15.140625" style="28" customWidth="1"/>
    <col min="7459" max="7459" width="6.42578125" style="28" customWidth="1"/>
    <col min="7460" max="7460" width="12.28515625" style="28" customWidth="1"/>
    <col min="7461" max="7461" width="11.42578125" style="28" customWidth="1"/>
    <col min="7462" max="7462" width="6" style="28" customWidth="1"/>
    <col min="7463" max="7463" width="12.42578125" style="28" customWidth="1"/>
    <col min="7464" max="7464" width="11.42578125" style="28" customWidth="1"/>
    <col min="7465" max="7465" width="6.42578125" style="28" customWidth="1"/>
    <col min="7466" max="7466" width="12.5703125" style="28" customWidth="1"/>
    <col min="7467" max="7467" width="11.5703125" style="28" customWidth="1"/>
    <col min="7468" max="7468" width="6.140625" style="28" customWidth="1"/>
    <col min="7469" max="7469" width="13.42578125" style="28" customWidth="1"/>
    <col min="7470" max="7470" width="11.5703125" style="28" customWidth="1"/>
    <col min="7471" max="7471" width="5.85546875" style="28" customWidth="1"/>
    <col min="7472" max="7472" width="13.140625" style="28" customWidth="1"/>
    <col min="7473" max="7473" width="11" style="28" customWidth="1"/>
    <col min="7474" max="7474" width="5.85546875" style="28" customWidth="1"/>
    <col min="7475" max="7682" width="9.140625" style="28"/>
    <col min="7683" max="7683" width="7.85546875" style="28" customWidth="1"/>
    <col min="7684" max="7684" width="11" style="28" customWidth="1"/>
    <col min="7685" max="7685" width="17.42578125" style="28" customWidth="1"/>
    <col min="7686" max="7686" width="9.42578125" style="28" bestFit="1" customWidth="1"/>
    <col min="7687" max="7687" width="24" style="28" customWidth="1"/>
    <col min="7688" max="7688" width="12.28515625" style="28" customWidth="1"/>
    <col min="7689" max="7689" width="15.42578125" style="28" customWidth="1"/>
    <col min="7690" max="7691" width="14.7109375" style="28" customWidth="1"/>
    <col min="7692" max="7692" width="24" style="28" customWidth="1"/>
    <col min="7693" max="7693" width="23.140625" style="28" customWidth="1"/>
    <col min="7694" max="7694" width="24.140625" style="28" customWidth="1"/>
    <col min="7695" max="7695" width="23.5703125" style="28" customWidth="1"/>
    <col min="7696" max="7696" width="13.7109375" style="28" customWidth="1"/>
    <col min="7697" max="7697" width="15.7109375" style="28" customWidth="1"/>
    <col min="7698" max="7698" width="12.28515625" style="28" customWidth="1"/>
    <col min="7699" max="7699" width="11.85546875" style="28" customWidth="1"/>
    <col min="7700" max="7701" width="11.7109375" style="28" bestFit="1" customWidth="1"/>
    <col min="7702" max="7702" width="10.5703125" style="28" customWidth="1"/>
    <col min="7703" max="7703" width="11.7109375" style="28" bestFit="1" customWidth="1"/>
    <col min="7704" max="7704" width="16.85546875" style="28" customWidth="1"/>
    <col min="7705" max="7705" width="5.140625" style="28" customWidth="1"/>
    <col min="7706" max="7706" width="4.28515625" style="28" customWidth="1"/>
    <col min="7707" max="7707" width="5" style="28" customWidth="1"/>
    <col min="7708" max="7708" width="8.42578125" style="28" customWidth="1"/>
    <col min="7709" max="7709" width="12.28515625" style="28" customWidth="1"/>
    <col min="7710" max="7710" width="15.140625" style="28" customWidth="1"/>
    <col min="7711" max="7711" width="11.5703125" style="28" customWidth="1"/>
    <col min="7712" max="7712" width="17.85546875" style="28" customWidth="1"/>
    <col min="7713" max="7713" width="12.28515625" style="28" customWidth="1"/>
    <col min="7714" max="7714" width="15.140625" style="28" customWidth="1"/>
    <col min="7715" max="7715" width="6.42578125" style="28" customWidth="1"/>
    <col min="7716" max="7716" width="12.28515625" style="28" customWidth="1"/>
    <col min="7717" max="7717" width="11.42578125" style="28" customWidth="1"/>
    <col min="7718" max="7718" width="6" style="28" customWidth="1"/>
    <col min="7719" max="7719" width="12.42578125" style="28" customWidth="1"/>
    <col min="7720" max="7720" width="11.42578125" style="28" customWidth="1"/>
    <col min="7721" max="7721" width="6.42578125" style="28" customWidth="1"/>
    <col min="7722" max="7722" width="12.5703125" style="28" customWidth="1"/>
    <col min="7723" max="7723" width="11.5703125" style="28" customWidth="1"/>
    <col min="7724" max="7724" width="6.140625" style="28" customWidth="1"/>
    <col min="7725" max="7725" width="13.42578125" style="28" customWidth="1"/>
    <col min="7726" max="7726" width="11.5703125" style="28" customWidth="1"/>
    <col min="7727" max="7727" width="5.85546875" style="28" customWidth="1"/>
    <col min="7728" max="7728" width="13.140625" style="28" customWidth="1"/>
    <col min="7729" max="7729" width="11" style="28" customWidth="1"/>
    <col min="7730" max="7730" width="5.85546875" style="28" customWidth="1"/>
    <col min="7731" max="7938" width="9.140625" style="28"/>
    <col min="7939" max="7939" width="7.85546875" style="28" customWidth="1"/>
    <col min="7940" max="7940" width="11" style="28" customWidth="1"/>
    <col min="7941" max="7941" width="17.42578125" style="28" customWidth="1"/>
    <col min="7942" max="7942" width="9.42578125" style="28" bestFit="1" customWidth="1"/>
    <col min="7943" max="7943" width="24" style="28" customWidth="1"/>
    <col min="7944" max="7944" width="12.28515625" style="28" customWidth="1"/>
    <col min="7945" max="7945" width="15.42578125" style="28" customWidth="1"/>
    <col min="7946" max="7947" width="14.7109375" style="28" customWidth="1"/>
    <col min="7948" max="7948" width="24" style="28" customWidth="1"/>
    <col min="7949" max="7949" width="23.140625" style="28" customWidth="1"/>
    <col min="7950" max="7950" width="24.140625" style="28" customWidth="1"/>
    <col min="7951" max="7951" width="23.5703125" style="28" customWidth="1"/>
    <col min="7952" max="7952" width="13.7109375" style="28" customWidth="1"/>
    <col min="7953" max="7953" width="15.7109375" style="28" customWidth="1"/>
    <col min="7954" max="7954" width="12.28515625" style="28" customWidth="1"/>
    <col min="7955" max="7955" width="11.85546875" style="28" customWidth="1"/>
    <col min="7956" max="7957" width="11.7109375" style="28" bestFit="1" customWidth="1"/>
    <col min="7958" max="7958" width="10.5703125" style="28" customWidth="1"/>
    <col min="7959" max="7959" width="11.7109375" style="28" bestFit="1" customWidth="1"/>
    <col min="7960" max="7960" width="16.85546875" style="28" customWidth="1"/>
    <col min="7961" max="7961" width="5.140625" style="28" customWidth="1"/>
    <col min="7962" max="7962" width="4.28515625" style="28" customWidth="1"/>
    <col min="7963" max="7963" width="5" style="28" customWidth="1"/>
    <col min="7964" max="7964" width="8.42578125" style="28" customWidth="1"/>
    <col min="7965" max="7965" width="12.28515625" style="28" customWidth="1"/>
    <col min="7966" max="7966" width="15.140625" style="28" customWidth="1"/>
    <col min="7967" max="7967" width="11.5703125" style="28" customWidth="1"/>
    <col min="7968" max="7968" width="17.85546875" style="28" customWidth="1"/>
    <col min="7969" max="7969" width="12.28515625" style="28" customWidth="1"/>
    <col min="7970" max="7970" width="15.140625" style="28" customWidth="1"/>
    <col min="7971" max="7971" width="6.42578125" style="28" customWidth="1"/>
    <col min="7972" max="7972" width="12.28515625" style="28" customWidth="1"/>
    <col min="7973" max="7973" width="11.42578125" style="28" customWidth="1"/>
    <col min="7974" max="7974" width="6" style="28" customWidth="1"/>
    <col min="7975" max="7975" width="12.42578125" style="28" customWidth="1"/>
    <col min="7976" max="7976" width="11.42578125" style="28" customWidth="1"/>
    <col min="7977" max="7977" width="6.42578125" style="28" customWidth="1"/>
    <col min="7978" max="7978" width="12.5703125" style="28" customWidth="1"/>
    <col min="7979" max="7979" width="11.5703125" style="28" customWidth="1"/>
    <col min="7980" max="7980" width="6.140625" style="28" customWidth="1"/>
    <col min="7981" max="7981" width="13.42578125" style="28" customWidth="1"/>
    <col min="7982" max="7982" width="11.5703125" style="28" customWidth="1"/>
    <col min="7983" max="7983" width="5.85546875" style="28" customWidth="1"/>
    <col min="7984" max="7984" width="13.140625" style="28" customWidth="1"/>
    <col min="7985" max="7985" width="11" style="28" customWidth="1"/>
    <col min="7986" max="7986" width="5.85546875" style="28" customWidth="1"/>
    <col min="7987" max="8194" width="9.140625" style="28"/>
    <col min="8195" max="8195" width="7.85546875" style="28" customWidth="1"/>
    <col min="8196" max="8196" width="11" style="28" customWidth="1"/>
    <col min="8197" max="8197" width="17.42578125" style="28" customWidth="1"/>
    <col min="8198" max="8198" width="9.42578125" style="28" bestFit="1" customWidth="1"/>
    <col min="8199" max="8199" width="24" style="28" customWidth="1"/>
    <col min="8200" max="8200" width="12.28515625" style="28" customWidth="1"/>
    <col min="8201" max="8201" width="15.42578125" style="28" customWidth="1"/>
    <col min="8202" max="8203" width="14.7109375" style="28" customWidth="1"/>
    <col min="8204" max="8204" width="24" style="28" customWidth="1"/>
    <col min="8205" max="8205" width="23.140625" style="28" customWidth="1"/>
    <col min="8206" max="8206" width="24.140625" style="28" customWidth="1"/>
    <col min="8207" max="8207" width="23.5703125" style="28" customWidth="1"/>
    <col min="8208" max="8208" width="13.7109375" style="28" customWidth="1"/>
    <col min="8209" max="8209" width="15.7109375" style="28" customWidth="1"/>
    <col min="8210" max="8210" width="12.28515625" style="28" customWidth="1"/>
    <col min="8211" max="8211" width="11.85546875" style="28" customWidth="1"/>
    <col min="8212" max="8213" width="11.7109375" style="28" bestFit="1" customWidth="1"/>
    <col min="8214" max="8214" width="10.5703125" style="28" customWidth="1"/>
    <col min="8215" max="8215" width="11.7109375" style="28" bestFit="1" customWidth="1"/>
    <col min="8216" max="8216" width="16.85546875" style="28" customWidth="1"/>
    <col min="8217" max="8217" width="5.140625" style="28" customWidth="1"/>
    <col min="8218" max="8218" width="4.28515625" style="28" customWidth="1"/>
    <col min="8219" max="8219" width="5" style="28" customWidth="1"/>
    <col min="8220" max="8220" width="8.42578125" style="28" customWidth="1"/>
    <col min="8221" max="8221" width="12.28515625" style="28" customWidth="1"/>
    <col min="8222" max="8222" width="15.140625" style="28" customWidth="1"/>
    <col min="8223" max="8223" width="11.5703125" style="28" customWidth="1"/>
    <col min="8224" max="8224" width="17.85546875" style="28" customWidth="1"/>
    <col min="8225" max="8225" width="12.28515625" style="28" customWidth="1"/>
    <col min="8226" max="8226" width="15.140625" style="28" customWidth="1"/>
    <col min="8227" max="8227" width="6.42578125" style="28" customWidth="1"/>
    <col min="8228" max="8228" width="12.28515625" style="28" customWidth="1"/>
    <col min="8229" max="8229" width="11.42578125" style="28" customWidth="1"/>
    <col min="8230" max="8230" width="6" style="28" customWidth="1"/>
    <col min="8231" max="8231" width="12.42578125" style="28" customWidth="1"/>
    <col min="8232" max="8232" width="11.42578125" style="28" customWidth="1"/>
    <col min="8233" max="8233" width="6.42578125" style="28" customWidth="1"/>
    <col min="8234" max="8234" width="12.5703125" style="28" customWidth="1"/>
    <col min="8235" max="8235" width="11.5703125" style="28" customWidth="1"/>
    <col min="8236" max="8236" width="6.140625" style="28" customWidth="1"/>
    <col min="8237" max="8237" width="13.42578125" style="28" customWidth="1"/>
    <col min="8238" max="8238" width="11.5703125" style="28" customWidth="1"/>
    <col min="8239" max="8239" width="5.85546875" style="28" customWidth="1"/>
    <col min="8240" max="8240" width="13.140625" style="28" customWidth="1"/>
    <col min="8241" max="8241" width="11" style="28" customWidth="1"/>
    <col min="8242" max="8242" width="5.85546875" style="28" customWidth="1"/>
    <col min="8243" max="8450" width="9.140625" style="28"/>
    <col min="8451" max="8451" width="7.85546875" style="28" customWidth="1"/>
    <col min="8452" max="8452" width="11" style="28" customWidth="1"/>
    <col min="8453" max="8453" width="17.42578125" style="28" customWidth="1"/>
    <col min="8454" max="8454" width="9.42578125" style="28" bestFit="1" customWidth="1"/>
    <col min="8455" max="8455" width="24" style="28" customWidth="1"/>
    <col min="8456" max="8456" width="12.28515625" style="28" customWidth="1"/>
    <col min="8457" max="8457" width="15.42578125" style="28" customWidth="1"/>
    <col min="8458" max="8459" width="14.7109375" style="28" customWidth="1"/>
    <col min="8460" max="8460" width="24" style="28" customWidth="1"/>
    <col min="8461" max="8461" width="23.140625" style="28" customWidth="1"/>
    <col min="8462" max="8462" width="24.140625" style="28" customWidth="1"/>
    <col min="8463" max="8463" width="23.5703125" style="28" customWidth="1"/>
    <col min="8464" max="8464" width="13.7109375" style="28" customWidth="1"/>
    <col min="8465" max="8465" width="15.7109375" style="28" customWidth="1"/>
    <col min="8466" max="8466" width="12.28515625" style="28" customWidth="1"/>
    <col min="8467" max="8467" width="11.85546875" style="28" customWidth="1"/>
    <col min="8468" max="8469" width="11.7109375" style="28" bestFit="1" customWidth="1"/>
    <col min="8470" max="8470" width="10.5703125" style="28" customWidth="1"/>
    <col min="8471" max="8471" width="11.7109375" style="28" bestFit="1" customWidth="1"/>
    <col min="8472" max="8472" width="16.85546875" style="28" customWidth="1"/>
    <col min="8473" max="8473" width="5.140625" style="28" customWidth="1"/>
    <col min="8474" max="8474" width="4.28515625" style="28" customWidth="1"/>
    <col min="8475" max="8475" width="5" style="28" customWidth="1"/>
    <col min="8476" max="8476" width="8.42578125" style="28" customWidth="1"/>
    <col min="8477" max="8477" width="12.28515625" style="28" customWidth="1"/>
    <col min="8478" max="8478" width="15.140625" style="28" customWidth="1"/>
    <col min="8479" max="8479" width="11.5703125" style="28" customWidth="1"/>
    <col min="8480" max="8480" width="17.85546875" style="28" customWidth="1"/>
    <col min="8481" max="8481" width="12.28515625" style="28" customWidth="1"/>
    <col min="8482" max="8482" width="15.140625" style="28" customWidth="1"/>
    <col min="8483" max="8483" width="6.42578125" style="28" customWidth="1"/>
    <col min="8484" max="8484" width="12.28515625" style="28" customWidth="1"/>
    <col min="8485" max="8485" width="11.42578125" style="28" customWidth="1"/>
    <col min="8486" max="8486" width="6" style="28" customWidth="1"/>
    <col min="8487" max="8487" width="12.42578125" style="28" customWidth="1"/>
    <col min="8488" max="8488" width="11.42578125" style="28" customWidth="1"/>
    <col min="8489" max="8489" width="6.42578125" style="28" customWidth="1"/>
    <col min="8490" max="8490" width="12.5703125" style="28" customWidth="1"/>
    <col min="8491" max="8491" width="11.5703125" style="28" customWidth="1"/>
    <col min="8492" max="8492" width="6.140625" style="28" customWidth="1"/>
    <col min="8493" max="8493" width="13.42578125" style="28" customWidth="1"/>
    <col min="8494" max="8494" width="11.5703125" style="28" customWidth="1"/>
    <col min="8495" max="8495" width="5.85546875" style="28" customWidth="1"/>
    <col min="8496" max="8496" width="13.140625" style="28" customWidth="1"/>
    <col min="8497" max="8497" width="11" style="28" customWidth="1"/>
    <col min="8498" max="8498" width="5.85546875" style="28" customWidth="1"/>
    <col min="8499" max="8706" width="9.140625" style="28"/>
    <col min="8707" max="8707" width="7.85546875" style="28" customWidth="1"/>
    <col min="8708" max="8708" width="11" style="28" customWidth="1"/>
    <col min="8709" max="8709" width="17.42578125" style="28" customWidth="1"/>
    <col min="8710" max="8710" width="9.42578125" style="28" bestFit="1" customWidth="1"/>
    <col min="8711" max="8711" width="24" style="28" customWidth="1"/>
    <col min="8712" max="8712" width="12.28515625" style="28" customWidth="1"/>
    <col min="8713" max="8713" width="15.42578125" style="28" customWidth="1"/>
    <col min="8714" max="8715" width="14.7109375" style="28" customWidth="1"/>
    <col min="8716" max="8716" width="24" style="28" customWidth="1"/>
    <col min="8717" max="8717" width="23.140625" style="28" customWidth="1"/>
    <col min="8718" max="8718" width="24.140625" style="28" customWidth="1"/>
    <col min="8719" max="8719" width="23.5703125" style="28" customWidth="1"/>
    <col min="8720" max="8720" width="13.7109375" style="28" customWidth="1"/>
    <col min="8721" max="8721" width="15.7109375" style="28" customWidth="1"/>
    <col min="8722" max="8722" width="12.28515625" style="28" customWidth="1"/>
    <col min="8723" max="8723" width="11.85546875" style="28" customWidth="1"/>
    <col min="8724" max="8725" width="11.7109375" style="28" bestFit="1" customWidth="1"/>
    <col min="8726" max="8726" width="10.5703125" style="28" customWidth="1"/>
    <col min="8727" max="8727" width="11.7109375" style="28" bestFit="1" customWidth="1"/>
    <col min="8728" max="8728" width="16.85546875" style="28" customWidth="1"/>
    <col min="8729" max="8729" width="5.140625" style="28" customWidth="1"/>
    <col min="8730" max="8730" width="4.28515625" style="28" customWidth="1"/>
    <col min="8731" max="8731" width="5" style="28" customWidth="1"/>
    <col min="8732" max="8732" width="8.42578125" style="28" customWidth="1"/>
    <col min="8733" max="8733" width="12.28515625" style="28" customWidth="1"/>
    <col min="8734" max="8734" width="15.140625" style="28" customWidth="1"/>
    <col min="8735" max="8735" width="11.5703125" style="28" customWidth="1"/>
    <col min="8736" max="8736" width="17.85546875" style="28" customWidth="1"/>
    <col min="8737" max="8737" width="12.28515625" style="28" customWidth="1"/>
    <col min="8738" max="8738" width="15.140625" style="28" customWidth="1"/>
    <col min="8739" max="8739" width="6.42578125" style="28" customWidth="1"/>
    <col min="8740" max="8740" width="12.28515625" style="28" customWidth="1"/>
    <col min="8741" max="8741" width="11.42578125" style="28" customWidth="1"/>
    <col min="8742" max="8742" width="6" style="28" customWidth="1"/>
    <col min="8743" max="8743" width="12.42578125" style="28" customWidth="1"/>
    <col min="8744" max="8744" width="11.42578125" style="28" customWidth="1"/>
    <col min="8745" max="8745" width="6.42578125" style="28" customWidth="1"/>
    <col min="8746" max="8746" width="12.5703125" style="28" customWidth="1"/>
    <col min="8747" max="8747" width="11.5703125" style="28" customWidth="1"/>
    <col min="8748" max="8748" width="6.140625" style="28" customWidth="1"/>
    <col min="8749" max="8749" width="13.42578125" style="28" customWidth="1"/>
    <col min="8750" max="8750" width="11.5703125" style="28" customWidth="1"/>
    <col min="8751" max="8751" width="5.85546875" style="28" customWidth="1"/>
    <col min="8752" max="8752" width="13.140625" style="28" customWidth="1"/>
    <col min="8753" max="8753" width="11" style="28" customWidth="1"/>
    <col min="8754" max="8754" width="5.85546875" style="28" customWidth="1"/>
    <col min="8755" max="8962" width="9.140625" style="28"/>
    <col min="8963" max="8963" width="7.85546875" style="28" customWidth="1"/>
    <col min="8964" max="8964" width="11" style="28" customWidth="1"/>
    <col min="8965" max="8965" width="17.42578125" style="28" customWidth="1"/>
    <col min="8966" max="8966" width="9.42578125" style="28" bestFit="1" customWidth="1"/>
    <col min="8967" max="8967" width="24" style="28" customWidth="1"/>
    <col min="8968" max="8968" width="12.28515625" style="28" customWidth="1"/>
    <col min="8969" max="8969" width="15.42578125" style="28" customWidth="1"/>
    <col min="8970" max="8971" width="14.7109375" style="28" customWidth="1"/>
    <col min="8972" max="8972" width="24" style="28" customWidth="1"/>
    <col min="8973" max="8973" width="23.140625" style="28" customWidth="1"/>
    <col min="8974" max="8974" width="24.140625" style="28" customWidth="1"/>
    <col min="8975" max="8975" width="23.5703125" style="28" customWidth="1"/>
    <col min="8976" max="8976" width="13.7109375" style="28" customWidth="1"/>
    <col min="8977" max="8977" width="15.7109375" style="28" customWidth="1"/>
    <col min="8978" max="8978" width="12.28515625" style="28" customWidth="1"/>
    <col min="8979" max="8979" width="11.85546875" style="28" customWidth="1"/>
    <col min="8980" max="8981" width="11.7109375" style="28" bestFit="1" customWidth="1"/>
    <col min="8982" max="8982" width="10.5703125" style="28" customWidth="1"/>
    <col min="8983" max="8983" width="11.7109375" style="28" bestFit="1" customWidth="1"/>
    <col min="8984" max="8984" width="16.85546875" style="28" customWidth="1"/>
    <col min="8985" max="8985" width="5.140625" style="28" customWidth="1"/>
    <col min="8986" max="8986" width="4.28515625" style="28" customWidth="1"/>
    <col min="8987" max="8987" width="5" style="28" customWidth="1"/>
    <col min="8988" max="8988" width="8.42578125" style="28" customWidth="1"/>
    <col min="8989" max="8989" width="12.28515625" style="28" customWidth="1"/>
    <col min="8990" max="8990" width="15.140625" style="28" customWidth="1"/>
    <col min="8991" max="8991" width="11.5703125" style="28" customWidth="1"/>
    <col min="8992" max="8992" width="17.85546875" style="28" customWidth="1"/>
    <col min="8993" max="8993" width="12.28515625" style="28" customWidth="1"/>
    <col min="8994" max="8994" width="15.140625" style="28" customWidth="1"/>
    <col min="8995" max="8995" width="6.42578125" style="28" customWidth="1"/>
    <col min="8996" max="8996" width="12.28515625" style="28" customWidth="1"/>
    <col min="8997" max="8997" width="11.42578125" style="28" customWidth="1"/>
    <col min="8998" max="8998" width="6" style="28" customWidth="1"/>
    <col min="8999" max="8999" width="12.42578125" style="28" customWidth="1"/>
    <col min="9000" max="9000" width="11.42578125" style="28" customWidth="1"/>
    <col min="9001" max="9001" width="6.42578125" style="28" customWidth="1"/>
    <col min="9002" max="9002" width="12.5703125" style="28" customWidth="1"/>
    <col min="9003" max="9003" width="11.5703125" style="28" customWidth="1"/>
    <col min="9004" max="9004" width="6.140625" style="28" customWidth="1"/>
    <col min="9005" max="9005" width="13.42578125" style="28" customWidth="1"/>
    <col min="9006" max="9006" width="11.5703125" style="28" customWidth="1"/>
    <col min="9007" max="9007" width="5.85546875" style="28" customWidth="1"/>
    <col min="9008" max="9008" width="13.140625" style="28" customWidth="1"/>
    <col min="9009" max="9009" width="11" style="28" customWidth="1"/>
    <col min="9010" max="9010" width="5.85546875" style="28" customWidth="1"/>
    <col min="9011" max="9218" width="9.140625" style="28"/>
    <col min="9219" max="9219" width="7.85546875" style="28" customWidth="1"/>
    <col min="9220" max="9220" width="11" style="28" customWidth="1"/>
    <col min="9221" max="9221" width="17.42578125" style="28" customWidth="1"/>
    <col min="9222" max="9222" width="9.42578125" style="28" bestFit="1" customWidth="1"/>
    <col min="9223" max="9223" width="24" style="28" customWidth="1"/>
    <col min="9224" max="9224" width="12.28515625" style="28" customWidth="1"/>
    <col min="9225" max="9225" width="15.42578125" style="28" customWidth="1"/>
    <col min="9226" max="9227" width="14.7109375" style="28" customWidth="1"/>
    <col min="9228" max="9228" width="24" style="28" customWidth="1"/>
    <col min="9229" max="9229" width="23.140625" style="28" customWidth="1"/>
    <col min="9230" max="9230" width="24.140625" style="28" customWidth="1"/>
    <col min="9231" max="9231" width="23.5703125" style="28" customWidth="1"/>
    <col min="9232" max="9232" width="13.7109375" style="28" customWidth="1"/>
    <col min="9233" max="9233" width="15.7109375" style="28" customWidth="1"/>
    <col min="9234" max="9234" width="12.28515625" style="28" customWidth="1"/>
    <col min="9235" max="9235" width="11.85546875" style="28" customWidth="1"/>
    <col min="9236" max="9237" width="11.7109375" style="28" bestFit="1" customWidth="1"/>
    <col min="9238" max="9238" width="10.5703125" style="28" customWidth="1"/>
    <col min="9239" max="9239" width="11.7109375" style="28" bestFit="1" customWidth="1"/>
    <col min="9240" max="9240" width="16.85546875" style="28" customWidth="1"/>
    <col min="9241" max="9241" width="5.140625" style="28" customWidth="1"/>
    <col min="9242" max="9242" width="4.28515625" style="28" customWidth="1"/>
    <col min="9243" max="9243" width="5" style="28" customWidth="1"/>
    <col min="9244" max="9244" width="8.42578125" style="28" customWidth="1"/>
    <col min="9245" max="9245" width="12.28515625" style="28" customWidth="1"/>
    <col min="9246" max="9246" width="15.140625" style="28" customWidth="1"/>
    <col min="9247" max="9247" width="11.5703125" style="28" customWidth="1"/>
    <col min="9248" max="9248" width="17.85546875" style="28" customWidth="1"/>
    <col min="9249" max="9249" width="12.28515625" style="28" customWidth="1"/>
    <col min="9250" max="9250" width="15.140625" style="28" customWidth="1"/>
    <col min="9251" max="9251" width="6.42578125" style="28" customWidth="1"/>
    <col min="9252" max="9252" width="12.28515625" style="28" customWidth="1"/>
    <col min="9253" max="9253" width="11.42578125" style="28" customWidth="1"/>
    <col min="9254" max="9254" width="6" style="28" customWidth="1"/>
    <col min="9255" max="9255" width="12.42578125" style="28" customWidth="1"/>
    <col min="9256" max="9256" width="11.42578125" style="28" customWidth="1"/>
    <col min="9257" max="9257" width="6.42578125" style="28" customWidth="1"/>
    <col min="9258" max="9258" width="12.5703125" style="28" customWidth="1"/>
    <col min="9259" max="9259" width="11.5703125" style="28" customWidth="1"/>
    <col min="9260" max="9260" width="6.140625" style="28" customWidth="1"/>
    <col min="9261" max="9261" width="13.42578125" style="28" customWidth="1"/>
    <col min="9262" max="9262" width="11.5703125" style="28" customWidth="1"/>
    <col min="9263" max="9263" width="5.85546875" style="28" customWidth="1"/>
    <col min="9264" max="9264" width="13.140625" style="28" customWidth="1"/>
    <col min="9265" max="9265" width="11" style="28" customWidth="1"/>
    <col min="9266" max="9266" width="5.85546875" style="28" customWidth="1"/>
    <col min="9267" max="9474" width="9.140625" style="28"/>
    <col min="9475" max="9475" width="7.85546875" style="28" customWidth="1"/>
    <col min="9476" max="9476" width="11" style="28" customWidth="1"/>
    <col min="9477" max="9477" width="17.42578125" style="28" customWidth="1"/>
    <col min="9478" max="9478" width="9.42578125" style="28" bestFit="1" customWidth="1"/>
    <col min="9479" max="9479" width="24" style="28" customWidth="1"/>
    <col min="9480" max="9480" width="12.28515625" style="28" customWidth="1"/>
    <col min="9481" max="9481" width="15.42578125" style="28" customWidth="1"/>
    <col min="9482" max="9483" width="14.7109375" style="28" customWidth="1"/>
    <col min="9484" max="9484" width="24" style="28" customWidth="1"/>
    <col min="9485" max="9485" width="23.140625" style="28" customWidth="1"/>
    <col min="9486" max="9486" width="24.140625" style="28" customWidth="1"/>
    <col min="9487" max="9487" width="23.5703125" style="28" customWidth="1"/>
    <col min="9488" max="9488" width="13.7109375" style="28" customWidth="1"/>
    <col min="9489" max="9489" width="15.7109375" style="28" customWidth="1"/>
    <col min="9490" max="9490" width="12.28515625" style="28" customWidth="1"/>
    <col min="9491" max="9491" width="11.85546875" style="28" customWidth="1"/>
    <col min="9492" max="9493" width="11.7109375" style="28" bestFit="1" customWidth="1"/>
    <col min="9494" max="9494" width="10.5703125" style="28" customWidth="1"/>
    <col min="9495" max="9495" width="11.7109375" style="28" bestFit="1" customWidth="1"/>
    <col min="9496" max="9496" width="16.85546875" style="28" customWidth="1"/>
    <col min="9497" max="9497" width="5.140625" style="28" customWidth="1"/>
    <col min="9498" max="9498" width="4.28515625" style="28" customWidth="1"/>
    <col min="9499" max="9499" width="5" style="28" customWidth="1"/>
    <col min="9500" max="9500" width="8.42578125" style="28" customWidth="1"/>
    <col min="9501" max="9501" width="12.28515625" style="28" customWidth="1"/>
    <col min="9502" max="9502" width="15.140625" style="28" customWidth="1"/>
    <col min="9503" max="9503" width="11.5703125" style="28" customWidth="1"/>
    <col min="9504" max="9504" width="17.85546875" style="28" customWidth="1"/>
    <col min="9505" max="9505" width="12.28515625" style="28" customWidth="1"/>
    <col min="9506" max="9506" width="15.140625" style="28" customWidth="1"/>
    <col min="9507" max="9507" width="6.42578125" style="28" customWidth="1"/>
    <col min="9508" max="9508" width="12.28515625" style="28" customWidth="1"/>
    <col min="9509" max="9509" width="11.42578125" style="28" customWidth="1"/>
    <col min="9510" max="9510" width="6" style="28" customWidth="1"/>
    <col min="9511" max="9511" width="12.42578125" style="28" customWidth="1"/>
    <col min="9512" max="9512" width="11.42578125" style="28" customWidth="1"/>
    <col min="9513" max="9513" width="6.42578125" style="28" customWidth="1"/>
    <col min="9514" max="9514" width="12.5703125" style="28" customWidth="1"/>
    <col min="9515" max="9515" width="11.5703125" style="28" customWidth="1"/>
    <col min="9516" max="9516" width="6.140625" style="28" customWidth="1"/>
    <col min="9517" max="9517" width="13.42578125" style="28" customWidth="1"/>
    <col min="9518" max="9518" width="11.5703125" style="28" customWidth="1"/>
    <col min="9519" max="9519" width="5.85546875" style="28" customWidth="1"/>
    <col min="9520" max="9520" width="13.140625" style="28" customWidth="1"/>
    <col min="9521" max="9521" width="11" style="28" customWidth="1"/>
    <col min="9522" max="9522" width="5.85546875" style="28" customWidth="1"/>
    <col min="9523" max="9730" width="9.140625" style="28"/>
    <col min="9731" max="9731" width="7.85546875" style="28" customWidth="1"/>
    <col min="9732" max="9732" width="11" style="28" customWidth="1"/>
    <col min="9733" max="9733" width="17.42578125" style="28" customWidth="1"/>
    <col min="9734" max="9734" width="9.42578125" style="28" bestFit="1" customWidth="1"/>
    <col min="9735" max="9735" width="24" style="28" customWidth="1"/>
    <col min="9736" max="9736" width="12.28515625" style="28" customWidth="1"/>
    <col min="9737" max="9737" width="15.42578125" style="28" customWidth="1"/>
    <col min="9738" max="9739" width="14.7109375" style="28" customWidth="1"/>
    <col min="9740" max="9740" width="24" style="28" customWidth="1"/>
    <col min="9741" max="9741" width="23.140625" style="28" customWidth="1"/>
    <col min="9742" max="9742" width="24.140625" style="28" customWidth="1"/>
    <col min="9743" max="9743" width="23.5703125" style="28" customWidth="1"/>
    <col min="9744" max="9744" width="13.7109375" style="28" customWidth="1"/>
    <col min="9745" max="9745" width="15.7109375" style="28" customWidth="1"/>
    <col min="9746" max="9746" width="12.28515625" style="28" customWidth="1"/>
    <col min="9747" max="9747" width="11.85546875" style="28" customWidth="1"/>
    <col min="9748" max="9749" width="11.7109375" style="28" bestFit="1" customWidth="1"/>
    <col min="9750" max="9750" width="10.5703125" style="28" customWidth="1"/>
    <col min="9751" max="9751" width="11.7109375" style="28" bestFit="1" customWidth="1"/>
    <col min="9752" max="9752" width="16.85546875" style="28" customWidth="1"/>
    <col min="9753" max="9753" width="5.140625" style="28" customWidth="1"/>
    <col min="9754" max="9754" width="4.28515625" style="28" customWidth="1"/>
    <col min="9755" max="9755" width="5" style="28" customWidth="1"/>
    <col min="9756" max="9756" width="8.42578125" style="28" customWidth="1"/>
    <col min="9757" max="9757" width="12.28515625" style="28" customWidth="1"/>
    <col min="9758" max="9758" width="15.140625" style="28" customWidth="1"/>
    <col min="9759" max="9759" width="11.5703125" style="28" customWidth="1"/>
    <col min="9760" max="9760" width="17.85546875" style="28" customWidth="1"/>
    <col min="9761" max="9761" width="12.28515625" style="28" customWidth="1"/>
    <col min="9762" max="9762" width="15.140625" style="28" customWidth="1"/>
    <col min="9763" max="9763" width="6.42578125" style="28" customWidth="1"/>
    <col min="9764" max="9764" width="12.28515625" style="28" customWidth="1"/>
    <col min="9765" max="9765" width="11.42578125" style="28" customWidth="1"/>
    <col min="9766" max="9766" width="6" style="28" customWidth="1"/>
    <col min="9767" max="9767" width="12.42578125" style="28" customWidth="1"/>
    <col min="9768" max="9768" width="11.42578125" style="28" customWidth="1"/>
    <col min="9769" max="9769" width="6.42578125" style="28" customWidth="1"/>
    <col min="9770" max="9770" width="12.5703125" style="28" customWidth="1"/>
    <col min="9771" max="9771" width="11.5703125" style="28" customWidth="1"/>
    <col min="9772" max="9772" width="6.140625" style="28" customWidth="1"/>
    <col min="9773" max="9773" width="13.42578125" style="28" customWidth="1"/>
    <col min="9774" max="9774" width="11.5703125" style="28" customWidth="1"/>
    <col min="9775" max="9775" width="5.85546875" style="28" customWidth="1"/>
    <col min="9776" max="9776" width="13.140625" style="28" customWidth="1"/>
    <col min="9777" max="9777" width="11" style="28" customWidth="1"/>
    <col min="9778" max="9778" width="5.85546875" style="28" customWidth="1"/>
    <col min="9779" max="9986" width="9.140625" style="28"/>
    <col min="9987" max="9987" width="7.85546875" style="28" customWidth="1"/>
    <col min="9988" max="9988" width="11" style="28" customWidth="1"/>
    <col min="9989" max="9989" width="17.42578125" style="28" customWidth="1"/>
    <col min="9990" max="9990" width="9.42578125" style="28" bestFit="1" customWidth="1"/>
    <col min="9991" max="9991" width="24" style="28" customWidth="1"/>
    <col min="9992" max="9992" width="12.28515625" style="28" customWidth="1"/>
    <col min="9993" max="9993" width="15.42578125" style="28" customWidth="1"/>
    <col min="9994" max="9995" width="14.7109375" style="28" customWidth="1"/>
    <col min="9996" max="9996" width="24" style="28" customWidth="1"/>
    <col min="9997" max="9997" width="23.140625" style="28" customWidth="1"/>
    <col min="9998" max="9998" width="24.140625" style="28" customWidth="1"/>
    <col min="9999" max="9999" width="23.5703125" style="28" customWidth="1"/>
    <col min="10000" max="10000" width="13.7109375" style="28" customWidth="1"/>
    <col min="10001" max="10001" width="15.7109375" style="28" customWidth="1"/>
    <col min="10002" max="10002" width="12.28515625" style="28" customWidth="1"/>
    <col min="10003" max="10003" width="11.85546875" style="28" customWidth="1"/>
    <col min="10004" max="10005" width="11.7109375" style="28" bestFit="1" customWidth="1"/>
    <col min="10006" max="10006" width="10.5703125" style="28" customWidth="1"/>
    <col min="10007" max="10007" width="11.7109375" style="28" bestFit="1" customWidth="1"/>
    <col min="10008" max="10008" width="16.85546875" style="28" customWidth="1"/>
    <col min="10009" max="10009" width="5.140625" style="28" customWidth="1"/>
    <col min="10010" max="10010" width="4.28515625" style="28" customWidth="1"/>
    <col min="10011" max="10011" width="5" style="28" customWidth="1"/>
    <col min="10012" max="10012" width="8.42578125" style="28" customWidth="1"/>
    <col min="10013" max="10013" width="12.28515625" style="28" customWidth="1"/>
    <col min="10014" max="10014" width="15.140625" style="28" customWidth="1"/>
    <col min="10015" max="10015" width="11.5703125" style="28" customWidth="1"/>
    <col min="10016" max="10016" width="17.85546875" style="28" customWidth="1"/>
    <col min="10017" max="10017" width="12.28515625" style="28" customWidth="1"/>
    <col min="10018" max="10018" width="15.140625" style="28" customWidth="1"/>
    <col min="10019" max="10019" width="6.42578125" style="28" customWidth="1"/>
    <col min="10020" max="10020" width="12.28515625" style="28" customWidth="1"/>
    <col min="10021" max="10021" width="11.42578125" style="28" customWidth="1"/>
    <col min="10022" max="10022" width="6" style="28" customWidth="1"/>
    <col min="10023" max="10023" width="12.42578125" style="28" customWidth="1"/>
    <col min="10024" max="10024" width="11.42578125" style="28" customWidth="1"/>
    <col min="10025" max="10025" width="6.42578125" style="28" customWidth="1"/>
    <col min="10026" max="10026" width="12.5703125" style="28" customWidth="1"/>
    <col min="10027" max="10027" width="11.5703125" style="28" customWidth="1"/>
    <col min="10028" max="10028" width="6.140625" style="28" customWidth="1"/>
    <col min="10029" max="10029" width="13.42578125" style="28" customWidth="1"/>
    <col min="10030" max="10030" width="11.5703125" style="28" customWidth="1"/>
    <col min="10031" max="10031" width="5.85546875" style="28" customWidth="1"/>
    <col min="10032" max="10032" width="13.140625" style="28" customWidth="1"/>
    <col min="10033" max="10033" width="11" style="28" customWidth="1"/>
    <col min="10034" max="10034" width="5.85546875" style="28" customWidth="1"/>
    <col min="10035" max="10242" width="9.140625" style="28"/>
    <col min="10243" max="10243" width="7.85546875" style="28" customWidth="1"/>
    <col min="10244" max="10244" width="11" style="28" customWidth="1"/>
    <col min="10245" max="10245" width="17.42578125" style="28" customWidth="1"/>
    <col min="10246" max="10246" width="9.42578125" style="28" bestFit="1" customWidth="1"/>
    <col min="10247" max="10247" width="24" style="28" customWidth="1"/>
    <col min="10248" max="10248" width="12.28515625" style="28" customWidth="1"/>
    <col min="10249" max="10249" width="15.42578125" style="28" customWidth="1"/>
    <col min="10250" max="10251" width="14.7109375" style="28" customWidth="1"/>
    <col min="10252" max="10252" width="24" style="28" customWidth="1"/>
    <col min="10253" max="10253" width="23.140625" style="28" customWidth="1"/>
    <col min="10254" max="10254" width="24.140625" style="28" customWidth="1"/>
    <col min="10255" max="10255" width="23.5703125" style="28" customWidth="1"/>
    <col min="10256" max="10256" width="13.7109375" style="28" customWidth="1"/>
    <col min="10257" max="10257" width="15.7109375" style="28" customWidth="1"/>
    <col min="10258" max="10258" width="12.28515625" style="28" customWidth="1"/>
    <col min="10259" max="10259" width="11.85546875" style="28" customWidth="1"/>
    <col min="10260" max="10261" width="11.7109375" style="28" bestFit="1" customWidth="1"/>
    <col min="10262" max="10262" width="10.5703125" style="28" customWidth="1"/>
    <col min="10263" max="10263" width="11.7109375" style="28" bestFit="1" customWidth="1"/>
    <col min="10264" max="10264" width="16.85546875" style="28" customWidth="1"/>
    <col min="10265" max="10265" width="5.140625" style="28" customWidth="1"/>
    <col min="10266" max="10266" width="4.28515625" style="28" customWidth="1"/>
    <col min="10267" max="10267" width="5" style="28" customWidth="1"/>
    <col min="10268" max="10268" width="8.42578125" style="28" customWidth="1"/>
    <col min="10269" max="10269" width="12.28515625" style="28" customWidth="1"/>
    <col min="10270" max="10270" width="15.140625" style="28" customWidth="1"/>
    <col min="10271" max="10271" width="11.5703125" style="28" customWidth="1"/>
    <col min="10272" max="10272" width="17.85546875" style="28" customWidth="1"/>
    <col min="10273" max="10273" width="12.28515625" style="28" customWidth="1"/>
    <col min="10274" max="10274" width="15.140625" style="28" customWidth="1"/>
    <col min="10275" max="10275" width="6.42578125" style="28" customWidth="1"/>
    <col min="10276" max="10276" width="12.28515625" style="28" customWidth="1"/>
    <col min="10277" max="10277" width="11.42578125" style="28" customWidth="1"/>
    <col min="10278" max="10278" width="6" style="28" customWidth="1"/>
    <col min="10279" max="10279" width="12.42578125" style="28" customWidth="1"/>
    <col min="10280" max="10280" width="11.42578125" style="28" customWidth="1"/>
    <col min="10281" max="10281" width="6.42578125" style="28" customWidth="1"/>
    <col min="10282" max="10282" width="12.5703125" style="28" customWidth="1"/>
    <col min="10283" max="10283" width="11.5703125" style="28" customWidth="1"/>
    <col min="10284" max="10284" width="6.140625" style="28" customWidth="1"/>
    <col min="10285" max="10285" width="13.42578125" style="28" customWidth="1"/>
    <col min="10286" max="10286" width="11.5703125" style="28" customWidth="1"/>
    <col min="10287" max="10287" width="5.85546875" style="28" customWidth="1"/>
    <col min="10288" max="10288" width="13.140625" style="28" customWidth="1"/>
    <col min="10289" max="10289" width="11" style="28" customWidth="1"/>
    <col min="10290" max="10290" width="5.85546875" style="28" customWidth="1"/>
    <col min="10291" max="10498" width="9.140625" style="28"/>
    <col min="10499" max="10499" width="7.85546875" style="28" customWidth="1"/>
    <col min="10500" max="10500" width="11" style="28" customWidth="1"/>
    <col min="10501" max="10501" width="17.42578125" style="28" customWidth="1"/>
    <col min="10502" max="10502" width="9.42578125" style="28" bestFit="1" customWidth="1"/>
    <col min="10503" max="10503" width="24" style="28" customWidth="1"/>
    <col min="10504" max="10504" width="12.28515625" style="28" customWidth="1"/>
    <col min="10505" max="10505" width="15.42578125" style="28" customWidth="1"/>
    <col min="10506" max="10507" width="14.7109375" style="28" customWidth="1"/>
    <col min="10508" max="10508" width="24" style="28" customWidth="1"/>
    <col min="10509" max="10509" width="23.140625" style="28" customWidth="1"/>
    <col min="10510" max="10510" width="24.140625" style="28" customWidth="1"/>
    <col min="10511" max="10511" width="23.5703125" style="28" customWidth="1"/>
    <col min="10512" max="10512" width="13.7109375" style="28" customWidth="1"/>
    <col min="10513" max="10513" width="15.7109375" style="28" customWidth="1"/>
    <col min="10514" max="10514" width="12.28515625" style="28" customWidth="1"/>
    <col min="10515" max="10515" width="11.85546875" style="28" customWidth="1"/>
    <col min="10516" max="10517" width="11.7109375" style="28" bestFit="1" customWidth="1"/>
    <col min="10518" max="10518" width="10.5703125" style="28" customWidth="1"/>
    <col min="10519" max="10519" width="11.7109375" style="28" bestFit="1" customWidth="1"/>
    <col min="10520" max="10520" width="16.85546875" style="28" customWidth="1"/>
    <col min="10521" max="10521" width="5.140625" style="28" customWidth="1"/>
    <col min="10522" max="10522" width="4.28515625" style="28" customWidth="1"/>
    <col min="10523" max="10523" width="5" style="28" customWidth="1"/>
    <col min="10524" max="10524" width="8.42578125" style="28" customWidth="1"/>
    <col min="10525" max="10525" width="12.28515625" style="28" customWidth="1"/>
    <col min="10526" max="10526" width="15.140625" style="28" customWidth="1"/>
    <col min="10527" max="10527" width="11.5703125" style="28" customWidth="1"/>
    <col min="10528" max="10528" width="17.85546875" style="28" customWidth="1"/>
    <col min="10529" max="10529" width="12.28515625" style="28" customWidth="1"/>
    <col min="10530" max="10530" width="15.140625" style="28" customWidth="1"/>
    <col min="10531" max="10531" width="6.42578125" style="28" customWidth="1"/>
    <col min="10532" max="10532" width="12.28515625" style="28" customWidth="1"/>
    <col min="10533" max="10533" width="11.42578125" style="28" customWidth="1"/>
    <col min="10534" max="10534" width="6" style="28" customWidth="1"/>
    <col min="10535" max="10535" width="12.42578125" style="28" customWidth="1"/>
    <col min="10536" max="10536" width="11.42578125" style="28" customWidth="1"/>
    <col min="10537" max="10537" width="6.42578125" style="28" customWidth="1"/>
    <col min="10538" max="10538" width="12.5703125" style="28" customWidth="1"/>
    <col min="10539" max="10539" width="11.5703125" style="28" customWidth="1"/>
    <col min="10540" max="10540" width="6.140625" style="28" customWidth="1"/>
    <col min="10541" max="10541" width="13.42578125" style="28" customWidth="1"/>
    <col min="10542" max="10542" width="11.5703125" style="28" customWidth="1"/>
    <col min="10543" max="10543" width="5.85546875" style="28" customWidth="1"/>
    <col min="10544" max="10544" width="13.140625" style="28" customWidth="1"/>
    <col min="10545" max="10545" width="11" style="28" customWidth="1"/>
    <col min="10546" max="10546" width="5.85546875" style="28" customWidth="1"/>
    <col min="10547" max="10754" width="9.140625" style="28"/>
    <col min="10755" max="10755" width="7.85546875" style="28" customWidth="1"/>
    <col min="10756" max="10756" width="11" style="28" customWidth="1"/>
    <col min="10757" max="10757" width="17.42578125" style="28" customWidth="1"/>
    <col min="10758" max="10758" width="9.42578125" style="28" bestFit="1" customWidth="1"/>
    <col min="10759" max="10759" width="24" style="28" customWidth="1"/>
    <col min="10760" max="10760" width="12.28515625" style="28" customWidth="1"/>
    <col min="10761" max="10761" width="15.42578125" style="28" customWidth="1"/>
    <col min="10762" max="10763" width="14.7109375" style="28" customWidth="1"/>
    <col min="10764" max="10764" width="24" style="28" customWidth="1"/>
    <col min="10765" max="10765" width="23.140625" style="28" customWidth="1"/>
    <col min="10766" max="10766" width="24.140625" style="28" customWidth="1"/>
    <col min="10767" max="10767" width="23.5703125" style="28" customWidth="1"/>
    <col min="10768" max="10768" width="13.7109375" style="28" customWidth="1"/>
    <col min="10769" max="10769" width="15.7109375" style="28" customWidth="1"/>
    <col min="10770" max="10770" width="12.28515625" style="28" customWidth="1"/>
    <col min="10771" max="10771" width="11.85546875" style="28" customWidth="1"/>
    <col min="10772" max="10773" width="11.7109375" style="28" bestFit="1" customWidth="1"/>
    <col min="10774" max="10774" width="10.5703125" style="28" customWidth="1"/>
    <col min="10775" max="10775" width="11.7109375" style="28" bestFit="1" customWidth="1"/>
    <col min="10776" max="10776" width="16.85546875" style="28" customWidth="1"/>
    <col min="10777" max="10777" width="5.140625" style="28" customWidth="1"/>
    <col min="10778" max="10778" width="4.28515625" style="28" customWidth="1"/>
    <col min="10779" max="10779" width="5" style="28" customWidth="1"/>
    <col min="10780" max="10780" width="8.42578125" style="28" customWidth="1"/>
    <col min="10781" max="10781" width="12.28515625" style="28" customWidth="1"/>
    <col min="10782" max="10782" width="15.140625" style="28" customWidth="1"/>
    <col min="10783" max="10783" width="11.5703125" style="28" customWidth="1"/>
    <col min="10784" max="10784" width="17.85546875" style="28" customWidth="1"/>
    <col min="10785" max="10785" width="12.28515625" style="28" customWidth="1"/>
    <col min="10786" max="10786" width="15.140625" style="28" customWidth="1"/>
    <col min="10787" max="10787" width="6.42578125" style="28" customWidth="1"/>
    <col min="10788" max="10788" width="12.28515625" style="28" customWidth="1"/>
    <col min="10789" max="10789" width="11.42578125" style="28" customWidth="1"/>
    <col min="10790" max="10790" width="6" style="28" customWidth="1"/>
    <col min="10791" max="10791" width="12.42578125" style="28" customWidth="1"/>
    <col min="10792" max="10792" width="11.42578125" style="28" customWidth="1"/>
    <col min="10793" max="10793" width="6.42578125" style="28" customWidth="1"/>
    <col min="10794" max="10794" width="12.5703125" style="28" customWidth="1"/>
    <col min="10795" max="10795" width="11.5703125" style="28" customWidth="1"/>
    <col min="10796" max="10796" width="6.140625" style="28" customWidth="1"/>
    <col min="10797" max="10797" width="13.42578125" style="28" customWidth="1"/>
    <col min="10798" max="10798" width="11.5703125" style="28" customWidth="1"/>
    <col min="10799" max="10799" width="5.85546875" style="28" customWidth="1"/>
    <col min="10800" max="10800" width="13.140625" style="28" customWidth="1"/>
    <col min="10801" max="10801" width="11" style="28" customWidth="1"/>
    <col min="10802" max="10802" width="5.85546875" style="28" customWidth="1"/>
    <col min="10803" max="11010" width="9.140625" style="28"/>
    <col min="11011" max="11011" width="7.85546875" style="28" customWidth="1"/>
    <col min="11012" max="11012" width="11" style="28" customWidth="1"/>
    <col min="11013" max="11013" width="17.42578125" style="28" customWidth="1"/>
    <col min="11014" max="11014" width="9.42578125" style="28" bestFit="1" customWidth="1"/>
    <col min="11015" max="11015" width="24" style="28" customWidth="1"/>
    <col min="11016" max="11016" width="12.28515625" style="28" customWidth="1"/>
    <col min="11017" max="11017" width="15.42578125" style="28" customWidth="1"/>
    <col min="11018" max="11019" width="14.7109375" style="28" customWidth="1"/>
    <col min="11020" max="11020" width="24" style="28" customWidth="1"/>
    <col min="11021" max="11021" width="23.140625" style="28" customWidth="1"/>
    <col min="11022" max="11022" width="24.140625" style="28" customWidth="1"/>
    <col min="11023" max="11023" width="23.5703125" style="28" customWidth="1"/>
    <col min="11024" max="11024" width="13.7109375" style="28" customWidth="1"/>
    <col min="11025" max="11025" width="15.7109375" style="28" customWidth="1"/>
    <col min="11026" max="11026" width="12.28515625" style="28" customWidth="1"/>
    <col min="11027" max="11027" width="11.85546875" style="28" customWidth="1"/>
    <col min="11028" max="11029" width="11.7109375" style="28" bestFit="1" customWidth="1"/>
    <col min="11030" max="11030" width="10.5703125" style="28" customWidth="1"/>
    <col min="11031" max="11031" width="11.7109375" style="28" bestFit="1" customWidth="1"/>
    <col min="11032" max="11032" width="16.85546875" style="28" customWidth="1"/>
    <col min="11033" max="11033" width="5.140625" style="28" customWidth="1"/>
    <col min="11034" max="11034" width="4.28515625" style="28" customWidth="1"/>
    <col min="11035" max="11035" width="5" style="28" customWidth="1"/>
    <col min="11036" max="11036" width="8.42578125" style="28" customWidth="1"/>
    <col min="11037" max="11037" width="12.28515625" style="28" customWidth="1"/>
    <col min="11038" max="11038" width="15.140625" style="28" customWidth="1"/>
    <col min="11039" max="11039" width="11.5703125" style="28" customWidth="1"/>
    <col min="11040" max="11040" width="17.85546875" style="28" customWidth="1"/>
    <col min="11041" max="11041" width="12.28515625" style="28" customWidth="1"/>
    <col min="11042" max="11042" width="15.140625" style="28" customWidth="1"/>
    <col min="11043" max="11043" width="6.42578125" style="28" customWidth="1"/>
    <col min="11044" max="11044" width="12.28515625" style="28" customWidth="1"/>
    <col min="11045" max="11045" width="11.42578125" style="28" customWidth="1"/>
    <col min="11046" max="11046" width="6" style="28" customWidth="1"/>
    <col min="11047" max="11047" width="12.42578125" style="28" customWidth="1"/>
    <col min="11048" max="11048" width="11.42578125" style="28" customWidth="1"/>
    <col min="11049" max="11049" width="6.42578125" style="28" customWidth="1"/>
    <col min="11050" max="11050" width="12.5703125" style="28" customWidth="1"/>
    <col min="11051" max="11051" width="11.5703125" style="28" customWidth="1"/>
    <col min="11052" max="11052" width="6.140625" style="28" customWidth="1"/>
    <col min="11053" max="11053" width="13.42578125" style="28" customWidth="1"/>
    <col min="11054" max="11054" width="11.5703125" style="28" customWidth="1"/>
    <col min="11055" max="11055" width="5.85546875" style="28" customWidth="1"/>
    <col min="11056" max="11056" width="13.140625" style="28" customWidth="1"/>
    <col min="11057" max="11057" width="11" style="28" customWidth="1"/>
    <col min="11058" max="11058" width="5.85546875" style="28" customWidth="1"/>
    <col min="11059" max="11266" width="9.140625" style="28"/>
    <col min="11267" max="11267" width="7.85546875" style="28" customWidth="1"/>
    <col min="11268" max="11268" width="11" style="28" customWidth="1"/>
    <col min="11269" max="11269" width="17.42578125" style="28" customWidth="1"/>
    <col min="11270" max="11270" width="9.42578125" style="28" bestFit="1" customWidth="1"/>
    <col min="11271" max="11271" width="24" style="28" customWidth="1"/>
    <col min="11272" max="11272" width="12.28515625" style="28" customWidth="1"/>
    <col min="11273" max="11273" width="15.42578125" style="28" customWidth="1"/>
    <col min="11274" max="11275" width="14.7109375" style="28" customWidth="1"/>
    <col min="11276" max="11276" width="24" style="28" customWidth="1"/>
    <col min="11277" max="11277" width="23.140625" style="28" customWidth="1"/>
    <col min="11278" max="11278" width="24.140625" style="28" customWidth="1"/>
    <col min="11279" max="11279" width="23.5703125" style="28" customWidth="1"/>
    <col min="11280" max="11280" width="13.7109375" style="28" customWidth="1"/>
    <col min="11281" max="11281" width="15.7109375" style="28" customWidth="1"/>
    <col min="11282" max="11282" width="12.28515625" style="28" customWidth="1"/>
    <col min="11283" max="11283" width="11.85546875" style="28" customWidth="1"/>
    <col min="11284" max="11285" width="11.7109375" style="28" bestFit="1" customWidth="1"/>
    <col min="11286" max="11286" width="10.5703125" style="28" customWidth="1"/>
    <col min="11287" max="11287" width="11.7109375" style="28" bestFit="1" customWidth="1"/>
    <col min="11288" max="11288" width="16.85546875" style="28" customWidth="1"/>
    <col min="11289" max="11289" width="5.140625" style="28" customWidth="1"/>
    <col min="11290" max="11290" width="4.28515625" style="28" customWidth="1"/>
    <col min="11291" max="11291" width="5" style="28" customWidth="1"/>
    <col min="11292" max="11292" width="8.42578125" style="28" customWidth="1"/>
    <col min="11293" max="11293" width="12.28515625" style="28" customWidth="1"/>
    <col min="11294" max="11294" width="15.140625" style="28" customWidth="1"/>
    <col min="11295" max="11295" width="11.5703125" style="28" customWidth="1"/>
    <col min="11296" max="11296" width="17.85546875" style="28" customWidth="1"/>
    <col min="11297" max="11297" width="12.28515625" style="28" customWidth="1"/>
    <col min="11298" max="11298" width="15.140625" style="28" customWidth="1"/>
    <col min="11299" max="11299" width="6.42578125" style="28" customWidth="1"/>
    <col min="11300" max="11300" width="12.28515625" style="28" customWidth="1"/>
    <col min="11301" max="11301" width="11.42578125" style="28" customWidth="1"/>
    <col min="11302" max="11302" width="6" style="28" customWidth="1"/>
    <col min="11303" max="11303" width="12.42578125" style="28" customWidth="1"/>
    <col min="11304" max="11304" width="11.42578125" style="28" customWidth="1"/>
    <col min="11305" max="11305" width="6.42578125" style="28" customWidth="1"/>
    <col min="11306" max="11306" width="12.5703125" style="28" customWidth="1"/>
    <col min="11307" max="11307" width="11.5703125" style="28" customWidth="1"/>
    <col min="11308" max="11308" width="6.140625" style="28" customWidth="1"/>
    <col min="11309" max="11309" width="13.42578125" style="28" customWidth="1"/>
    <col min="11310" max="11310" width="11.5703125" style="28" customWidth="1"/>
    <col min="11311" max="11311" width="5.85546875" style="28" customWidth="1"/>
    <col min="11312" max="11312" width="13.140625" style="28" customWidth="1"/>
    <col min="11313" max="11313" width="11" style="28" customWidth="1"/>
    <col min="11314" max="11314" width="5.85546875" style="28" customWidth="1"/>
    <col min="11315" max="11522" width="9.140625" style="28"/>
    <col min="11523" max="11523" width="7.85546875" style="28" customWidth="1"/>
    <col min="11524" max="11524" width="11" style="28" customWidth="1"/>
    <col min="11525" max="11525" width="17.42578125" style="28" customWidth="1"/>
    <col min="11526" max="11526" width="9.42578125" style="28" bestFit="1" customWidth="1"/>
    <col min="11527" max="11527" width="24" style="28" customWidth="1"/>
    <col min="11528" max="11528" width="12.28515625" style="28" customWidth="1"/>
    <col min="11529" max="11529" width="15.42578125" style="28" customWidth="1"/>
    <col min="11530" max="11531" width="14.7109375" style="28" customWidth="1"/>
    <col min="11532" max="11532" width="24" style="28" customWidth="1"/>
    <col min="11533" max="11533" width="23.140625" style="28" customWidth="1"/>
    <col min="11534" max="11534" width="24.140625" style="28" customWidth="1"/>
    <col min="11535" max="11535" width="23.5703125" style="28" customWidth="1"/>
    <col min="11536" max="11536" width="13.7109375" style="28" customWidth="1"/>
    <col min="11537" max="11537" width="15.7109375" style="28" customWidth="1"/>
    <col min="11538" max="11538" width="12.28515625" style="28" customWidth="1"/>
    <col min="11539" max="11539" width="11.85546875" style="28" customWidth="1"/>
    <col min="11540" max="11541" width="11.7109375" style="28" bestFit="1" customWidth="1"/>
    <col min="11542" max="11542" width="10.5703125" style="28" customWidth="1"/>
    <col min="11543" max="11543" width="11.7109375" style="28" bestFit="1" customWidth="1"/>
    <col min="11544" max="11544" width="16.85546875" style="28" customWidth="1"/>
    <col min="11545" max="11545" width="5.140625" style="28" customWidth="1"/>
    <col min="11546" max="11546" width="4.28515625" style="28" customWidth="1"/>
    <col min="11547" max="11547" width="5" style="28" customWidth="1"/>
    <col min="11548" max="11548" width="8.42578125" style="28" customWidth="1"/>
    <col min="11549" max="11549" width="12.28515625" style="28" customWidth="1"/>
    <col min="11550" max="11550" width="15.140625" style="28" customWidth="1"/>
    <col min="11551" max="11551" width="11.5703125" style="28" customWidth="1"/>
    <col min="11552" max="11552" width="17.85546875" style="28" customWidth="1"/>
    <col min="11553" max="11553" width="12.28515625" style="28" customWidth="1"/>
    <col min="11554" max="11554" width="15.140625" style="28" customWidth="1"/>
    <col min="11555" max="11555" width="6.42578125" style="28" customWidth="1"/>
    <col min="11556" max="11556" width="12.28515625" style="28" customWidth="1"/>
    <col min="11557" max="11557" width="11.42578125" style="28" customWidth="1"/>
    <col min="11558" max="11558" width="6" style="28" customWidth="1"/>
    <col min="11559" max="11559" width="12.42578125" style="28" customWidth="1"/>
    <col min="11560" max="11560" width="11.42578125" style="28" customWidth="1"/>
    <col min="11561" max="11561" width="6.42578125" style="28" customWidth="1"/>
    <col min="11562" max="11562" width="12.5703125" style="28" customWidth="1"/>
    <col min="11563" max="11563" width="11.5703125" style="28" customWidth="1"/>
    <col min="11564" max="11564" width="6.140625" style="28" customWidth="1"/>
    <col min="11565" max="11565" width="13.42578125" style="28" customWidth="1"/>
    <col min="11566" max="11566" width="11.5703125" style="28" customWidth="1"/>
    <col min="11567" max="11567" width="5.85546875" style="28" customWidth="1"/>
    <col min="11568" max="11568" width="13.140625" style="28" customWidth="1"/>
    <col min="11569" max="11569" width="11" style="28" customWidth="1"/>
    <col min="11570" max="11570" width="5.85546875" style="28" customWidth="1"/>
    <col min="11571" max="11778" width="9.140625" style="28"/>
    <col min="11779" max="11779" width="7.85546875" style="28" customWidth="1"/>
    <col min="11780" max="11780" width="11" style="28" customWidth="1"/>
    <col min="11781" max="11781" width="17.42578125" style="28" customWidth="1"/>
    <col min="11782" max="11782" width="9.42578125" style="28" bestFit="1" customWidth="1"/>
    <col min="11783" max="11783" width="24" style="28" customWidth="1"/>
    <col min="11784" max="11784" width="12.28515625" style="28" customWidth="1"/>
    <col min="11785" max="11785" width="15.42578125" style="28" customWidth="1"/>
    <col min="11786" max="11787" width="14.7109375" style="28" customWidth="1"/>
    <col min="11788" max="11788" width="24" style="28" customWidth="1"/>
    <col min="11789" max="11789" width="23.140625" style="28" customWidth="1"/>
    <col min="11790" max="11790" width="24.140625" style="28" customWidth="1"/>
    <col min="11791" max="11791" width="23.5703125" style="28" customWidth="1"/>
    <col min="11792" max="11792" width="13.7109375" style="28" customWidth="1"/>
    <col min="11793" max="11793" width="15.7109375" style="28" customWidth="1"/>
    <col min="11794" max="11794" width="12.28515625" style="28" customWidth="1"/>
    <col min="11795" max="11795" width="11.85546875" style="28" customWidth="1"/>
    <col min="11796" max="11797" width="11.7109375" style="28" bestFit="1" customWidth="1"/>
    <col min="11798" max="11798" width="10.5703125" style="28" customWidth="1"/>
    <col min="11799" max="11799" width="11.7109375" style="28" bestFit="1" customWidth="1"/>
    <col min="11800" max="11800" width="16.85546875" style="28" customWidth="1"/>
    <col min="11801" max="11801" width="5.140625" style="28" customWidth="1"/>
    <col min="11802" max="11802" width="4.28515625" style="28" customWidth="1"/>
    <col min="11803" max="11803" width="5" style="28" customWidth="1"/>
    <col min="11804" max="11804" width="8.42578125" style="28" customWidth="1"/>
    <col min="11805" max="11805" width="12.28515625" style="28" customWidth="1"/>
    <col min="11806" max="11806" width="15.140625" style="28" customWidth="1"/>
    <col min="11807" max="11807" width="11.5703125" style="28" customWidth="1"/>
    <col min="11808" max="11808" width="17.85546875" style="28" customWidth="1"/>
    <col min="11809" max="11809" width="12.28515625" style="28" customWidth="1"/>
    <col min="11810" max="11810" width="15.140625" style="28" customWidth="1"/>
    <col min="11811" max="11811" width="6.42578125" style="28" customWidth="1"/>
    <col min="11812" max="11812" width="12.28515625" style="28" customWidth="1"/>
    <col min="11813" max="11813" width="11.42578125" style="28" customWidth="1"/>
    <col min="11814" max="11814" width="6" style="28" customWidth="1"/>
    <col min="11815" max="11815" width="12.42578125" style="28" customWidth="1"/>
    <col min="11816" max="11816" width="11.42578125" style="28" customWidth="1"/>
    <col min="11817" max="11817" width="6.42578125" style="28" customWidth="1"/>
    <col min="11818" max="11818" width="12.5703125" style="28" customWidth="1"/>
    <col min="11819" max="11819" width="11.5703125" style="28" customWidth="1"/>
    <col min="11820" max="11820" width="6.140625" style="28" customWidth="1"/>
    <col min="11821" max="11821" width="13.42578125" style="28" customWidth="1"/>
    <col min="11822" max="11822" width="11.5703125" style="28" customWidth="1"/>
    <col min="11823" max="11823" width="5.85546875" style="28" customWidth="1"/>
    <col min="11824" max="11824" width="13.140625" style="28" customWidth="1"/>
    <col min="11825" max="11825" width="11" style="28" customWidth="1"/>
    <col min="11826" max="11826" width="5.85546875" style="28" customWidth="1"/>
    <col min="11827" max="12034" width="9.140625" style="28"/>
    <col min="12035" max="12035" width="7.85546875" style="28" customWidth="1"/>
    <col min="12036" max="12036" width="11" style="28" customWidth="1"/>
    <col min="12037" max="12037" width="17.42578125" style="28" customWidth="1"/>
    <col min="12038" max="12038" width="9.42578125" style="28" bestFit="1" customWidth="1"/>
    <col min="12039" max="12039" width="24" style="28" customWidth="1"/>
    <col min="12040" max="12040" width="12.28515625" style="28" customWidth="1"/>
    <col min="12041" max="12041" width="15.42578125" style="28" customWidth="1"/>
    <col min="12042" max="12043" width="14.7109375" style="28" customWidth="1"/>
    <col min="12044" max="12044" width="24" style="28" customWidth="1"/>
    <col min="12045" max="12045" width="23.140625" style="28" customWidth="1"/>
    <col min="12046" max="12046" width="24.140625" style="28" customWidth="1"/>
    <col min="12047" max="12047" width="23.5703125" style="28" customWidth="1"/>
    <col min="12048" max="12048" width="13.7109375" style="28" customWidth="1"/>
    <col min="12049" max="12049" width="15.7109375" style="28" customWidth="1"/>
    <col min="12050" max="12050" width="12.28515625" style="28" customWidth="1"/>
    <col min="12051" max="12051" width="11.85546875" style="28" customWidth="1"/>
    <col min="12052" max="12053" width="11.7109375" style="28" bestFit="1" customWidth="1"/>
    <col min="12054" max="12054" width="10.5703125" style="28" customWidth="1"/>
    <col min="12055" max="12055" width="11.7109375" style="28" bestFit="1" customWidth="1"/>
    <col min="12056" max="12056" width="16.85546875" style="28" customWidth="1"/>
    <col min="12057" max="12057" width="5.140625" style="28" customWidth="1"/>
    <col min="12058" max="12058" width="4.28515625" style="28" customWidth="1"/>
    <col min="12059" max="12059" width="5" style="28" customWidth="1"/>
    <col min="12060" max="12060" width="8.42578125" style="28" customWidth="1"/>
    <col min="12061" max="12061" width="12.28515625" style="28" customWidth="1"/>
    <col min="12062" max="12062" width="15.140625" style="28" customWidth="1"/>
    <col min="12063" max="12063" width="11.5703125" style="28" customWidth="1"/>
    <col min="12064" max="12064" width="17.85546875" style="28" customWidth="1"/>
    <col min="12065" max="12065" width="12.28515625" style="28" customWidth="1"/>
    <col min="12066" max="12066" width="15.140625" style="28" customWidth="1"/>
    <col min="12067" max="12067" width="6.42578125" style="28" customWidth="1"/>
    <col min="12068" max="12068" width="12.28515625" style="28" customWidth="1"/>
    <col min="12069" max="12069" width="11.42578125" style="28" customWidth="1"/>
    <col min="12070" max="12070" width="6" style="28" customWidth="1"/>
    <col min="12071" max="12071" width="12.42578125" style="28" customWidth="1"/>
    <col min="12072" max="12072" width="11.42578125" style="28" customWidth="1"/>
    <col min="12073" max="12073" width="6.42578125" style="28" customWidth="1"/>
    <col min="12074" max="12074" width="12.5703125" style="28" customWidth="1"/>
    <col min="12075" max="12075" width="11.5703125" style="28" customWidth="1"/>
    <col min="12076" max="12076" width="6.140625" style="28" customWidth="1"/>
    <col min="12077" max="12077" width="13.42578125" style="28" customWidth="1"/>
    <col min="12078" max="12078" width="11.5703125" style="28" customWidth="1"/>
    <col min="12079" max="12079" width="5.85546875" style="28" customWidth="1"/>
    <col min="12080" max="12080" width="13.140625" style="28" customWidth="1"/>
    <col min="12081" max="12081" width="11" style="28" customWidth="1"/>
    <col min="12082" max="12082" width="5.85546875" style="28" customWidth="1"/>
    <col min="12083" max="12290" width="9.140625" style="28"/>
    <col min="12291" max="12291" width="7.85546875" style="28" customWidth="1"/>
    <col min="12292" max="12292" width="11" style="28" customWidth="1"/>
    <col min="12293" max="12293" width="17.42578125" style="28" customWidth="1"/>
    <col min="12294" max="12294" width="9.42578125" style="28" bestFit="1" customWidth="1"/>
    <col min="12295" max="12295" width="24" style="28" customWidth="1"/>
    <col min="12296" max="12296" width="12.28515625" style="28" customWidth="1"/>
    <col min="12297" max="12297" width="15.42578125" style="28" customWidth="1"/>
    <col min="12298" max="12299" width="14.7109375" style="28" customWidth="1"/>
    <col min="12300" max="12300" width="24" style="28" customWidth="1"/>
    <col min="12301" max="12301" width="23.140625" style="28" customWidth="1"/>
    <col min="12302" max="12302" width="24.140625" style="28" customWidth="1"/>
    <col min="12303" max="12303" width="23.5703125" style="28" customWidth="1"/>
    <col min="12304" max="12304" width="13.7109375" style="28" customWidth="1"/>
    <col min="12305" max="12305" width="15.7109375" style="28" customWidth="1"/>
    <col min="12306" max="12306" width="12.28515625" style="28" customWidth="1"/>
    <col min="12307" max="12307" width="11.85546875" style="28" customWidth="1"/>
    <col min="12308" max="12309" width="11.7109375" style="28" bestFit="1" customWidth="1"/>
    <col min="12310" max="12310" width="10.5703125" style="28" customWidth="1"/>
    <col min="12311" max="12311" width="11.7109375" style="28" bestFit="1" customWidth="1"/>
    <col min="12312" max="12312" width="16.85546875" style="28" customWidth="1"/>
    <col min="12313" max="12313" width="5.140625" style="28" customWidth="1"/>
    <col min="12314" max="12314" width="4.28515625" style="28" customWidth="1"/>
    <col min="12315" max="12315" width="5" style="28" customWidth="1"/>
    <col min="12316" max="12316" width="8.42578125" style="28" customWidth="1"/>
    <col min="12317" max="12317" width="12.28515625" style="28" customWidth="1"/>
    <col min="12318" max="12318" width="15.140625" style="28" customWidth="1"/>
    <col min="12319" max="12319" width="11.5703125" style="28" customWidth="1"/>
    <col min="12320" max="12320" width="17.85546875" style="28" customWidth="1"/>
    <col min="12321" max="12321" width="12.28515625" style="28" customWidth="1"/>
    <col min="12322" max="12322" width="15.140625" style="28" customWidth="1"/>
    <col min="12323" max="12323" width="6.42578125" style="28" customWidth="1"/>
    <col min="12324" max="12324" width="12.28515625" style="28" customWidth="1"/>
    <col min="12325" max="12325" width="11.42578125" style="28" customWidth="1"/>
    <col min="12326" max="12326" width="6" style="28" customWidth="1"/>
    <col min="12327" max="12327" width="12.42578125" style="28" customWidth="1"/>
    <col min="12328" max="12328" width="11.42578125" style="28" customWidth="1"/>
    <col min="12329" max="12329" width="6.42578125" style="28" customWidth="1"/>
    <col min="12330" max="12330" width="12.5703125" style="28" customWidth="1"/>
    <col min="12331" max="12331" width="11.5703125" style="28" customWidth="1"/>
    <col min="12332" max="12332" width="6.140625" style="28" customWidth="1"/>
    <col min="12333" max="12333" width="13.42578125" style="28" customWidth="1"/>
    <col min="12334" max="12334" width="11.5703125" style="28" customWidth="1"/>
    <col min="12335" max="12335" width="5.85546875" style="28" customWidth="1"/>
    <col min="12336" max="12336" width="13.140625" style="28" customWidth="1"/>
    <col min="12337" max="12337" width="11" style="28" customWidth="1"/>
    <col min="12338" max="12338" width="5.85546875" style="28" customWidth="1"/>
    <col min="12339" max="12546" width="9.140625" style="28"/>
    <col min="12547" max="12547" width="7.85546875" style="28" customWidth="1"/>
    <col min="12548" max="12548" width="11" style="28" customWidth="1"/>
    <col min="12549" max="12549" width="17.42578125" style="28" customWidth="1"/>
    <col min="12550" max="12550" width="9.42578125" style="28" bestFit="1" customWidth="1"/>
    <col min="12551" max="12551" width="24" style="28" customWidth="1"/>
    <col min="12552" max="12552" width="12.28515625" style="28" customWidth="1"/>
    <col min="12553" max="12553" width="15.42578125" style="28" customWidth="1"/>
    <col min="12554" max="12555" width="14.7109375" style="28" customWidth="1"/>
    <col min="12556" max="12556" width="24" style="28" customWidth="1"/>
    <col min="12557" max="12557" width="23.140625" style="28" customWidth="1"/>
    <col min="12558" max="12558" width="24.140625" style="28" customWidth="1"/>
    <col min="12559" max="12559" width="23.5703125" style="28" customWidth="1"/>
    <col min="12560" max="12560" width="13.7109375" style="28" customWidth="1"/>
    <col min="12561" max="12561" width="15.7109375" style="28" customWidth="1"/>
    <col min="12562" max="12562" width="12.28515625" style="28" customWidth="1"/>
    <col min="12563" max="12563" width="11.85546875" style="28" customWidth="1"/>
    <col min="12564" max="12565" width="11.7109375" style="28" bestFit="1" customWidth="1"/>
    <col min="12566" max="12566" width="10.5703125" style="28" customWidth="1"/>
    <col min="12567" max="12567" width="11.7109375" style="28" bestFit="1" customWidth="1"/>
    <col min="12568" max="12568" width="16.85546875" style="28" customWidth="1"/>
    <col min="12569" max="12569" width="5.140625" style="28" customWidth="1"/>
    <col min="12570" max="12570" width="4.28515625" style="28" customWidth="1"/>
    <col min="12571" max="12571" width="5" style="28" customWidth="1"/>
    <col min="12572" max="12572" width="8.42578125" style="28" customWidth="1"/>
    <col min="12573" max="12573" width="12.28515625" style="28" customWidth="1"/>
    <col min="12574" max="12574" width="15.140625" style="28" customWidth="1"/>
    <col min="12575" max="12575" width="11.5703125" style="28" customWidth="1"/>
    <col min="12576" max="12576" width="17.85546875" style="28" customWidth="1"/>
    <col min="12577" max="12577" width="12.28515625" style="28" customWidth="1"/>
    <col min="12578" max="12578" width="15.140625" style="28" customWidth="1"/>
    <col min="12579" max="12579" width="6.42578125" style="28" customWidth="1"/>
    <col min="12580" max="12580" width="12.28515625" style="28" customWidth="1"/>
    <col min="12581" max="12581" width="11.42578125" style="28" customWidth="1"/>
    <col min="12582" max="12582" width="6" style="28" customWidth="1"/>
    <col min="12583" max="12583" width="12.42578125" style="28" customWidth="1"/>
    <col min="12584" max="12584" width="11.42578125" style="28" customWidth="1"/>
    <col min="12585" max="12585" width="6.42578125" style="28" customWidth="1"/>
    <col min="12586" max="12586" width="12.5703125" style="28" customWidth="1"/>
    <col min="12587" max="12587" width="11.5703125" style="28" customWidth="1"/>
    <col min="12588" max="12588" width="6.140625" style="28" customWidth="1"/>
    <col min="12589" max="12589" width="13.42578125" style="28" customWidth="1"/>
    <col min="12590" max="12590" width="11.5703125" style="28" customWidth="1"/>
    <col min="12591" max="12591" width="5.85546875" style="28" customWidth="1"/>
    <col min="12592" max="12592" width="13.140625" style="28" customWidth="1"/>
    <col min="12593" max="12593" width="11" style="28" customWidth="1"/>
    <col min="12594" max="12594" width="5.85546875" style="28" customWidth="1"/>
    <col min="12595" max="12802" width="9.140625" style="28"/>
    <col min="12803" max="12803" width="7.85546875" style="28" customWidth="1"/>
    <col min="12804" max="12804" width="11" style="28" customWidth="1"/>
    <col min="12805" max="12805" width="17.42578125" style="28" customWidth="1"/>
    <col min="12806" max="12806" width="9.42578125" style="28" bestFit="1" customWidth="1"/>
    <col min="12807" max="12807" width="24" style="28" customWidth="1"/>
    <col min="12808" max="12808" width="12.28515625" style="28" customWidth="1"/>
    <col min="12809" max="12809" width="15.42578125" style="28" customWidth="1"/>
    <col min="12810" max="12811" width="14.7109375" style="28" customWidth="1"/>
    <col min="12812" max="12812" width="24" style="28" customWidth="1"/>
    <col min="12813" max="12813" width="23.140625" style="28" customWidth="1"/>
    <col min="12814" max="12814" width="24.140625" style="28" customWidth="1"/>
    <col min="12815" max="12815" width="23.5703125" style="28" customWidth="1"/>
    <col min="12816" max="12816" width="13.7109375" style="28" customWidth="1"/>
    <col min="12817" max="12817" width="15.7109375" style="28" customWidth="1"/>
    <col min="12818" max="12818" width="12.28515625" style="28" customWidth="1"/>
    <col min="12819" max="12819" width="11.85546875" style="28" customWidth="1"/>
    <col min="12820" max="12821" width="11.7109375" style="28" bestFit="1" customWidth="1"/>
    <col min="12822" max="12822" width="10.5703125" style="28" customWidth="1"/>
    <col min="12823" max="12823" width="11.7109375" style="28" bestFit="1" customWidth="1"/>
    <col min="12824" max="12824" width="16.85546875" style="28" customWidth="1"/>
    <col min="12825" max="12825" width="5.140625" style="28" customWidth="1"/>
    <col min="12826" max="12826" width="4.28515625" style="28" customWidth="1"/>
    <col min="12827" max="12827" width="5" style="28" customWidth="1"/>
    <col min="12828" max="12828" width="8.42578125" style="28" customWidth="1"/>
    <col min="12829" max="12829" width="12.28515625" style="28" customWidth="1"/>
    <col min="12830" max="12830" width="15.140625" style="28" customWidth="1"/>
    <col min="12831" max="12831" width="11.5703125" style="28" customWidth="1"/>
    <col min="12832" max="12832" width="17.85546875" style="28" customWidth="1"/>
    <col min="12833" max="12833" width="12.28515625" style="28" customWidth="1"/>
    <col min="12834" max="12834" width="15.140625" style="28" customWidth="1"/>
    <col min="12835" max="12835" width="6.42578125" style="28" customWidth="1"/>
    <col min="12836" max="12836" width="12.28515625" style="28" customWidth="1"/>
    <col min="12837" max="12837" width="11.42578125" style="28" customWidth="1"/>
    <col min="12838" max="12838" width="6" style="28" customWidth="1"/>
    <col min="12839" max="12839" width="12.42578125" style="28" customWidth="1"/>
    <col min="12840" max="12840" width="11.42578125" style="28" customWidth="1"/>
    <col min="12841" max="12841" width="6.42578125" style="28" customWidth="1"/>
    <col min="12842" max="12842" width="12.5703125" style="28" customWidth="1"/>
    <col min="12843" max="12843" width="11.5703125" style="28" customWidth="1"/>
    <col min="12844" max="12844" width="6.140625" style="28" customWidth="1"/>
    <col min="12845" max="12845" width="13.42578125" style="28" customWidth="1"/>
    <col min="12846" max="12846" width="11.5703125" style="28" customWidth="1"/>
    <col min="12847" max="12847" width="5.85546875" style="28" customWidth="1"/>
    <col min="12848" max="12848" width="13.140625" style="28" customWidth="1"/>
    <col min="12849" max="12849" width="11" style="28" customWidth="1"/>
    <col min="12850" max="12850" width="5.85546875" style="28" customWidth="1"/>
    <col min="12851" max="13058" width="9.140625" style="28"/>
    <col min="13059" max="13059" width="7.85546875" style="28" customWidth="1"/>
    <col min="13060" max="13060" width="11" style="28" customWidth="1"/>
    <col min="13061" max="13061" width="17.42578125" style="28" customWidth="1"/>
    <col min="13062" max="13062" width="9.42578125" style="28" bestFit="1" customWidth="1"/>
    <col min="13063" max="13063" width="24" style="28" customWidth="1"/>
    <col min="13064" max="13064" width="12.28515625" style="28" customWidth="1"/>
    <col min="13065" max="13065" width="15.42578125" style="28" customWidth="1"/>
    <col min="13066" max="13067" width="14.7109375" style="28" customWidth="1"/>
    <col min="13068" max="13068" width="24" style="28" customWidth="1"/>
    <col min="13069" max="13069" width="23.140625" style="28" customWidth="1"/>
    <col min="13070" max="13070" width="24.140625" style="28" customWidth="1"/>
    <col min="13071" max="13071" width="23.5703125" style="28" customWidth="1"/>
    <col min="13072" max="13072" width="13.7109375" style="28" customWidth="1"/>
    <col min="13073" max="13073" width="15.7109375" style="28" customWidth="1"/>
    <col min="13074" max="13074" width="12.28515625" style="28" customWidth="1"/>
    <col min="13075" max="13075" width="11.85546875" style="28" customWidth="1"/>
    <col min="13076" max="13077" width="11.7109375" style="28" bestFit="1" customWidth="1"/>
    <col min="13078" max="13078" width="10.5703125" style="28" customWidth="1"/>
    <col min="13079" max="13079" width="11.7109375" style="28" bestFit="1" customWidth="1"/>
    <col min="13080" max="13080" width="16.85546875" style="28" customWidth="1"/>
    <col min="13081" max="13081" width="5.140625" style="28" customWidth="1"/>
    <col min="13082" max="13082" width="4.28515625" style="28" customWidth="1"/>
    <col min="13083" max="13083" width="5" style="28" customWidth="1"/>
    <col min="13084" max="13084" width="8.42578125" style="28" customWidth="1"/>
    <col min="13085" max="13085" width="12.28515625" style="28" customWidth="1"/>
    <col min="13086" max="13086" width="15.140625" style="28" customWidth="1"/>
    <col min="13087" max="13087" width="11.5703125" style="28" customWidth="1"/>
    <col min="13088" max="13088" width="17.85546875" style="28" customWidth="1"/>
    <col min="13089" max="13089" width="12.28515625" style="28" customWidth="1"/>
    <col min="13090" max="13090" width="15.140625" style="28" customWidth="1"/>
    <col min="13091" max="13091" width="6.42578125" style="28" customWidth="1"/>
    <col min="13092" max="13092" width="12.28515625" style="28" customWidth="1"/>
    <col min="13093" max="13093" width="11.42578125" style="28" customWidth="1"/>
    <col min="13094" max="13094" width="6" style="28" customWidth="1"/>
    <col min="13095" max="13095" width="12.42578125" style="28" customWidth="1"/>
    <col min="13096" max="13096" width="11.42578125" style="28" customWidth="1"/>
    <col min="13097" max="13097" width="6.42578125" style="28" customWidth="1"/>
    <col min="13098" max="13098" width="12.5703125" style="28" customWidth="1"/>
    <col min="13099" max="13099" width="11.5703125" style="28" customWidth="1"/>
    <col min="13100" max="13100" width="6.140625" style="28" customWidth="1"/>
    <col min="13101" max="13101" width="13.42578125" style="28" customWidth="1"/>
    <col min="13102" max="13102" width="11.5703125" style="28" customWidth="1"/>
    <col min="13103" max="13103" width="5.85546875" style="28" customWidth="1"/>
    <col min="13104" max="13104" width="13.140625" style="28" customWidth="1"/>
    <col min="13105" max="13105" width="11" style="28" customWidth="1"/>
    <col min="13106" max="13106" width="5.85546875" style="28" customWidth="1"/>
    <col min="13107" max="13314" width="9.140625" style="28"/>
    <col min="13315" max="13315" width="7.85546875" style="28" customWidth="1"/>
    <col min="13316" max="13316" width="11" style="28" customWidth="1"/>
    <col min="13317" max="13317" width="17.42578125" style="28" customWidth="1"/>
    <col min="13318" max="13318" width="9.42578125" style="28" bestFit="1" customWidth="1"/>
    <col min="13319" max="13319" width="24" style="28" customWidth="1"/>
    <col min="13320" max="13320" width="12.28515625" style="28" customWidth="1"/>
    <col min="13321" max="13321" width="15.42578125" style="28" customWidth="1"/>
    <col min="13322" max="13323" width="14.7109375" style="28" customWidth="1"/>
    <col min="13324" max="13324" width="24" style="28" customWidth="1"/>
    <col min="13325" max="13325" width="23.140625" style="28" customWidth="1"/>
    <col min="13326" max="13326" width="24.140625" style="28" customWidth="1"/>
    <col min="13327" max="13327" width="23.5703125" style="28" customWidth="1"/>
    <col min="13328" max="13328" width="13.7109375" style="28" customWidth="1"/>
    <col min="13329" max="13329" width="15.7109375" style="28" customWidth="1"/>
    <col min="13330" max="13330" width="12.28515625" style="28" customWidth="1"/>
    <col min="13331" max="13331" width="11.85546875" style="28" customWidth="1"/>
    <col min="13332" max="13333" width="11.7109375" style="28" bestFit="1" customWidth="1"/>
    <col min="13334" max="13334" width="10.5703125" style="28" customWidth="1"/>
    <col min="13335" max="13335" width="11.7109375" style="28" bestFit="1" customWidth="1"/>
    <col min="13336" max="13336" width="16.85546875" style="28" customWidth="1"/>
    <col min="13337" max="13337" width="5.140625" style="28" customWidth="1"/>
    <col min="13338" max="13338" width="4.28515625" style="28" customWidth="1"/>
    <col min="13339" max="13339" width="5" style="28" customWidth="1"/>
    <col min="13340" max="13340" width="8.42578125" style="28" customWidth="1"/>
    <col min="13341" max="13341" width="12.28515625" style="28" customWidth="1"/>
    <col min="13342" max="13342" width="15.140625" style="28" customWidth="1"/>
    <col min="13343" max="13343" width="11.5703125" style="28" customWidth="1"/>
    <col min="13344" max="13344" width="17.85546875" style="28" customWidth="1"/>
    <col min="13345" max="13345" width="12.28515625" style="28" customWidth="1"/>
    <col min="13346" max="13346" width="15.140625" style="28" customWidth="1"/>
    <col min="13347" max="13347" width="6.42578125" style="28" customWidth="1"/>
    <col min="13348" max="13348" width="12.28515625" style="28" customWidth="1"/>
    <col min="13349" max="13349" width="11.42578125" style="28" customWidth="1"/>
    <col min="13350" max="13350" width="6" style="28" customWidth="1"/>
    <col min="13351" max="13351" width="12.42578125" style="28" customWidth="1"/>
    <col min="13352" max="13352" width="11.42578125" style="28" customWidth="1"/>
    <col min="13353" max="13353" width="6.42578125" style="28" customWidth="1"/>
    <col min="13354" max="13354" width="12.5703125" style="28" customWidth="1"/>
    <col min="13355" max="13355" width="11.5703125" style="28" customWidth="1"/>
    <col min="13356" max="13356" width="6.140625" style="28" customWidth="1"/>
    <col min="13357" max="13357" width="13.42578125" style="28" customWidth="1"/>
    <col min="13358" max="13358" width="11.5703125" style="28" customWidth="1"/>
    <col min="13359" max="13359" width="5.85546875" style="28" customWidth="1"/>
    <col min="13360" max="13360" width="13.140625" style="28" customWidth="1"/>
    <col min="13361" max="13361" width="11" style="28" customWidth="1"/>
    <col min="13362" max="13362" width="5.85546875" style="28" customWidth="1"/>
    <col min="13363" max="13570" width="9.140625" style="28"/>
    <col min="13571" max="13571" width="7.85546875" style="28" customWidth="1"/>
    <col min="13572" max="13572" width="11" style="28" customWidth="1"/>
    <col min="13573" max="13573" width="17.42578125" style="28" customWidth="1"/>
    <col min="13574" max="13574" width="9.42578125" style="28" bestFit="1" customWidth="1"/>
    <col min="13575" max="13575" width="24" style="28" customWidth="1"/>
    <col min="13576" max="13576" width="12.28515625" style="28" customWidth="1"/>
    <col min="13577" max="13577" width="15.42578125" style="28" customWidth="1"/>
    <col min="13578" max="13579" width="14.7109375" style="28" customWidth="1"/>
    <col min="13580" max="13580" width="24" style="28" customWidth="1"/>
    <col min="13581" max="13581" width="23.140625" style="28" customWidth="1"/>
    <col min="13582" max="13582" width="24.140625" style="28" customWidth="1"/>
    <col min="13583" max="13583" width="23.5703125" style="28" customWidth="1"/>
    <col min="13584" max="13584" width="13.7109375" style="28" customWidth="1"/>
    <col min="13585" max="13585" width="15.7109375" style="28" customWidth="1"/>
    <col min="13586" max="13586" width="12.28515625" style="28" customWidth="1"/>
    <col min="13587" max="13587" width="11.85546875" style="28" customWidth="1"/>
    <col min="13588" max="13589" width="11.7109375" style="28" bestFit="1" customWidth="1"/>
    <col min="13590" max="13590" width="10.5703125" style="28" customWidth="1"/>
    <col min="13591" max="13591" width="11.7109375" style="28" bestFit="1" customWidth="1"/>
    <col min="13592" max="13592" width="16.85546875" style="28" customWidth="1"/>
    <col min="13593" max="13593" width="5.140625" style="28" customWidth="1"/>
    <col min="13594" max="13594" width="4.28515625" style="28" customWidth="1"/>
    <col min="13595" max="13595" width="5" style="28" customWidth="1"/>
    <col min="13596" max="13596" width="8.42578125" style="28" customWidth="1"/>
    <col min="13597" max="13597" width="12.28515625" style="28" customWidth="1"/>
    <col min="13598" max="13598" width="15.140625" style="28" customWidth="1"/>
    <col min="13599" max="13599" width="11.5703125" style="28" customWidth="1"/>
    <col min="13600" max="13600" width="17.85546875" style="28" customWidth="1"/>
    <col min="13601" max="13601" width="12.28515625" style="28" customWidth="1"/>
    <col min="13602" max="13602" width="15.140625" style="28" customWidth="1"/>
    <col min="13603" max="13603" width="6.42578125" style="28" customWidth="1"/>
    <col min="13604" max="13604" width="12.28515625" style="28" customWidth="1"/>
    <col min="13605" max="13605" width="11.42578125" style="28" customWidth="1"/>
    <col min="13606" max="13606" width="6" style="28" customWidth="1"/>
    <col min="13607" max="13607" width="12.42578125" style="28" customWidth="1"/>
    <col min="13608" max="13608" width="11.42578125" style="28" customWidth="1"/>
    <col min="13609" max="13609" width="6.42578125" style="28" customWidth="1"/>
    <col min="13610" max="13610" width="12.5703125" style="28" customWidth="1"/>
    <col min="13611" max="13611" width="11.5703125" style="28" customWidth="1"/>
    <col min="13612" max="13612" width="6.140625" style="28" customWidth="1"/>
    <col min="13613" max="13613" width="13.42578125" style="28" customWidth="1"/>
    <col min="13614" max="13614" width="11.5703125" style="28" customWidth="1"/>
    <col min="13615" max="13615" width="5.85546875" style="28" customWidth="1"/>
    <col min="13616" max="13616" width="13.140625" style="28" customWidth="1"/>
    <col min="13617" max="13617" width="11" style="28" customWidth="1"/>
    <col min="13618" max="13618" width="5.85546875" style="28" customWidth="1"/>
    <col min="13619" max="13826" width="9.140625" style="28"/>
    <col min="13827" max="13827" width="7.85546875" style="28" customWidth="1"/>
    <col min="13828" max="13828" width="11" style="28" customWidth="1"/>
    <col min="13829" max="13829" width="17.42578125" style="28" customWidth="1"/>
    <col min="13830" max="13830" width="9.42578125" style="28" bestFit="1" customWidth="1"/>
    <col min="13831" max="13831" width="24" style="28" customWidth="1"/>
    <col min="13832" max="13832" width="12.28515625" style="28" customWidth="1"/>
    <col min="13833" max="13833" width="15.42578125" style="28" customWidth="1"/>
    <col min="13834" max="13835" width="14.7109375" style="28" customWidth="1"/>
    <col min="13836" max="13836" width="24" style="28" customWidth="1"/>
    <col min="13837" max="13837" width="23.140625" style="28" customWidth="1"/>
    <col min="13838" max="13838" width="24.140625" style="28" customWidth="1"/>
    <col min="13839" max="13839" width="23.5703125" style="28" customWidth="1"/>
    <col min="13840" max="13840" width="13.7109375" style="28" customWidth="1"/>
    <col min="13841" max="13841" width="15.7109375" style="28" customWidth="1"/>
    <col min="13842" max="13842" width="12.28515625" style="28" customWidth="1"/>
    <col min="13843" max="13843" width="11.85546875" style="28" customWidth="1"/>
    <col min="13844" max="13845" width="11.7109375" style="28" bestFit="1" customWidth="1"/>
    <col min="13846" max="13846" width="10.5703125" style="28" customWidth="1"/>
    <col min="13847" max="13847" width="11.7109375" style="28" bestFit="1" customWidth="1"/>
    <col min="13848" max="13848" width="16.85546875" style="28" customWidth="1"/>
    <col min="13849" max="13849" width="5.140625" style="28" customWidth="1"/>
    <col min="13850" max="13850" width="4.28515625" style="28" customWidth="1"/>
    <col min="13851" max="13851" width="5" style="28" customWidth="1"/>
    <col min="13852" max="13852" width="8.42578125" style="28" customWidth="1"/>
    <col min="13853" max="13853" width="12.28515625" style="28" customWidth="1"/>
    <col min="13854" max="13854" width="15.140625" style="28" customWidth="1"/>
    <col min="13855" max="13855" width="11.5703125" style="28" customWidth="1"/>
    <col min="13856" max="13856" width="17.85546875" style="28" customWidth="1"/>
    <col min="13857" max="13857" width="12.28515625" style="28" customWidth="1"/>
    <col min="13858" max="13858" width="15.140625" style="28" customWidth="1"/>
    <col min="13859" max="13859" width="6.42578125" style="28" customWidth="1"/>
    <col min="13860" max="13860" width="12.28515625" style="28" customWidth="1"/>
    <col min="13861" max="13861" width="11.42578125" style="28" customWidth="1"/>
    <col min="13862" max="13862" width="6" style="28" customWidth="1"/>
    <col min="13863" max="13863" width="12.42578125" style="28" customWidth="1"/>
    <col min="13864" max="13864" width="11.42578125" style="28" customWidth="1"/>
    <col min="13865" max="13865" width="6.42578125" style="28" customWidth="1"/>
    <col min="13866" max="13866" width="12.5703125" style="28" customWidth="1"/>
    <col min="13867" max="13867" width="11.5703125" style="28" customWidth="1"/>
    <col min="13868" max="13868" width="6.140625" style="28" customWidth="1"/>
    <col min="13869" max="13869" width="13.42578125" style="28" customWidth="1"/>
    <col min="13870" max="13870" width="11.5703125" style="28" customWidth="1"/>
    <col min="13871" max="13871" width="5.85546875" style="28" customWidth="1"/>
    <col min="13872" max="13872" width="13.140625" style="28" customWidth="1"/>
    <col min="13873" max="13873" width="11" style="28" customWidth="1"/>
    <col min="13874" max="13874" width="5.85546875" style="28" customWidth="1"/>
    <col min="13875" max="14082" width="9.140625" style="28"/>
    <col min="14083" max="14083" width="7.85546875" style="28" customWidth="1"/>
    <col min="14084" max="14084" width="11" style="28" customWidth="1"/>
    <col min="14085" max="14085" width="17.42578125" style="28" customWidth="1"/>
    <col min="14086" max="14086" width="9.42578125" style="28" bestFit="1" customWidth="1"/>
    <col min="14087" max="14087" width="24" style="28" customWidth="1"/>
    <col min="14088" max="14088" width="12.28515625" style="28" customWidth="1"/>
    <col min="14089" max="14089" width="15.42578125" style="28" customWidth="1"/>
    <col min="14090" max="14091" width="14.7109375" style="28" customWidth="1"/>
    <col min="14092" max="14092" width="24" style="28" customWidth="1"/>
    <col min="14093" max="14093" width="23.140625" style="28" customWidth="1"/>
    <col min="14094" max="14094" width="24.140625" style="28" customWidth="1"/>
    <col min="14095" max="14095" width="23.5703125" style="28" customWidth="1"/>
    <col min="14096" max="14096" width="13.7109375" style="28" customWidth="1"/>
    <col min="14097" max="14097" width="15.7109375" style="28" customWidth="1"/>
    <col min="14098" max="14098" width="12.28515625" style="28" customWidth="1"/>
    <col min="14099" max="14099" width="11.85546875" style="28" customWidth="1"/>
    <col min="14100" max="14101" width="11.7109375" style="28" bestFit="1" customWidth="1"/>
    <col min="14102" max="14102" width="10.5703125" style="28" customWidth="1"/>
    <col min="14103" max="14103" width="11.7109375" style="28" bestFit="1" customWidth="1"/>
    <col min="14104" max="14104" width="16.85546875" style="28" customWidth="1"/>
    <col min="14105" max="14105" width="5.140625" style="28" customWidth="1"/>
    <col min="14106" max="14106" width="4.28515625" style="28" customWidth="1"/>
    <col min="14107" max="14107" width="5" style="28" customWidth="1"/>
    <col min="14108" max="14108" width="8.42578125" style="28" customWidth="1"/>
    <col min="14109" max="14109" width="12.28515625" style="28" customWidth="1"/>
    <col min="14110" max="14110" width="15.140625" style="28" customWidth="1"/>
    <col min="14111" max="14111" width="11.5703125" style="28" customWidth="1"/>
    <col min="14112" max="14112" width="17.85546875" style="28" customWidth="1"/>
    <col min="14113" max="14113" width="12.28515625" style="28" customWidth="1"/>
    <col min="14114" max="14114" width="15.140625" style="28" customWidth="1"/>
    <col min="14115" max="14115" width="6.42578125" style="28" customWidth="1"/>
    <col min="14116" max="14116" width="12.28515625" style="28" customWidth="1"/>
    <col min="14117" max="14117" width="11.42578125" style="28" customWidth="1"/>
    <col min="14118" max="14118" width="6" style="28" customWidth="1"/>
    <col min="14119" max="14119" width="12.42578125" style="28" customWidth="1"/>
    <col min="14120" max="14120" width="11.42578125" style="28" customWidth="1"/>
    <col min="14121" max="14121" width="6.42578125" style="28" customWidth="1"/>
    <col min="14122" max="14122" width="12.5703125" style="28" customWidth="1"/>
    <col min="14123" max="14123" width="11.5703125" style="28" customWidth="1"/>
    <col min="14124" max="14124" width="6.140625" style="28" customWidth="1"/>
    <col min="14125" max="14125" width="13.42578125" style="28" customWidth="1"/>
    <col min="14126" max="14126" width="11.5703125" style="28" customWidth="1"/>
    <col min="14127" max="14127" width="5.85546875" style="28" customWidth="1"/>
    <col min="14128" max="14128" width="13.140625" style="28" customWidth="1"/>
    <col min="14129" max="14129" width="11" style="28" customWidth="1"/>
    <col min="14130" max="14130" width="5.85546875" style="28" customWidth="1"/>
    <col min="14131" max="14338" width="9.140625" style="28"/>
    <col min="14339" max="14339" width="7.85546875" style="28" customWidth="1"/>
    <col min="14340" max="14340" width="11" style="28" customWidth="1"/>
    <col min="14341" max="14341" width="17.42578125" style="28" customWidth="1"/>
    <col min="14342" max="14342" width="9.42578125" style="28" bestFit="1" customWidth="1"/>
    <col min="14343" max="14343" width="24" style="28" customWidth="1"/>
    <col min="14344" max="14344" width="12.28515625" style="28" customWidth="1"/>
    <col min="14345" max="14345" width="15.42578125" style="28" customWidth="1"/>
    <col min="14346" max="14347" width="14.7109375" style="28" customWidth="1"/>
    <col min="14348" max="14348" width="24" style="28" customWidth="1"/>
    <col min="14349" max="14349" width="23.140625" style="28" customWidth="1"/>
    <col min="14350" max="14350" width="24.140625" style="28" customWidth="1"/>
    <col min="14351" max="14351" width="23.5703125" style="28" customWidth="1"/>
    <col min="14352" max="14352" width="13.7109375" style="28" customWidth="1"/>
    <col min="14353" max="14353" width="15.7109375" style="28" customWidth="1"/>
    <col min="14354" max="14354" width="12.28515625" style="28" customWidth="1"/>
    <col min="14355" max="14355" width="11.85546875" style="28" customWidth="1"/>
    <col min="14356" max="14357" width="11.7109375" style="28" bestFit="1" customWidth="1"/>
    <col min="14358" max="14358" width="10.5703125" style="28" customWidth="1"/>
    <col min="14359" max="14359" width="11.7109375" style="28" bestFit="1" customWidth="1"/>
    <col min="14360" max="14360" width="16.85546875" style="28" customWidth="1"/>
    <col min="14361" max="14361" width="5.140625" style="28" customWidth="1"/>
    <col min="14362" max="14362" width="4.28515625" style="28" customWidth="1"/>
    <col min="14363" max="14363" width="5" style="28" customWidth="1"/>
    <col min="14364" max="14364" width="8.42578125" style="28" customWidth="1"/>
    <col min="14365" max="14365" width="12.28515625" style="28" customWidth="1"/>
    <col min="14366" max="14366" width="15.140625" style="28" customWidth="1"/>
    <col min="14367" max="14367" width="11.5703125" style="28" customWidth="1"/>
    <col min="14368" max="14368" width="17.85546875" style="28" customWidth="1"/>
    <col min="14369" max="14369" width="12.28515625" style="28" customWidth="1"/>
    <col min="14370" max="14370" width="15.140625" style="28" customWidth="1"/>
    <col min="14371" max="14371" width="6.42578125" style="28" customWidth="1"/>
    <col min="14372" max="14372" width="12.28515625" style="28" customWidth="1"/>
    <col min="14373" max="14373" width="11.42578125" style="28" customWidth="1"/>
    <col min="14374" max="14374" width="6" style="28" customWidth="1"/>
    <col min="14375" max="14375" width="12.42578125" style="28" customWidth="1"/>
    <col min="14376" max="14376" width="11.42578125" style="28" customWidth="1"/>
    <col min="14377" max="14377" width="6.42578125" style="28" customWidth="1"/>
    <col min="14378" max="14378" width="12.5703125" style="28" customWidth="1"/>
    <col min="14379" max="14379" width="11.5703125" style="28" customWidth="1"/>
    <col min="14380" max="14380" width="6.140625" style="28" customWidth="1"/>
    <col min="14381" max="14381" width="13.42578125" style="28" customWidth="1"/>
    <col min="14382" max="14382" width="11.5703125" style="28" customWidth="1"/>
    <col min="14383" max="14383" width="5.85546875" style="28" customWidth="1"/>
    <col min="14384" max="14384" width="13.140625" style="28" customWidth="1"/>
    <col min="14385" max="14385" width="11" style="28" customWidth="1"/>
    <col min="14386" max="14386" width="5.85546875" style="28" customWidth="1"/>
    <col min="14387" max="14594" width="9.140625" style="28"/>
    <col min="14595" max="14595" width="7.85546875" style="28" customWidth="1"/>
    <col min="14596" max="14596" width="11" style="28" customWidth="1"/>
    <col min="14597" max="14597" width="17.42578125" style="28" customWidth="1"/>
    <col min="14598" max="14598" width="9.42578125" style="28" bestFit="1" customWidth="1"/>
    <col min="14599" max="14599" width="24" style="28" customWidth="1"/>
    <col min="14600" max="14600" width="12.28515625" style="28" customWidth="1"/>
    <col min="14601" max="14601" width="15.42578125" style="28" customWidth="1"/>
    <col min="14602" max="14603" width="14.7109375" style="28" customWidth="1"/>
    <col min="14604" max="14604" width="24" style="28" customWidth="1"/>
    <col min="14605" max="14605" width="23.140625" style="28" customWidth="1"/>
    <col min="14606" max="14606" width="24.140625" style="28" customWidth="1"/>
    <col min="14607" max="14607" width="23.5703125" style="28" customWidth="1"/>
    <col min="14608" max="14608" width="13.7109375" style="28" customWidth="1"/>
    <col min="14609" max="14609" width="15.7109375" style="28" customWidth="1"/>
    <col min="14610" max="14610" width="12.28515625" style="28" customWidth="1"/>
    <col min="14611" max="14611" width="11.85546875" style="28" customWidth="1"/>
    <col min="14612" max="14613" width="11.7109375" style="28" bestFit="1" customWidth="1"/>
    <col min="14614" max="14614" width="10.5703125" style="28" customWidth="1"/>
    <col min="14615" max="14615" width="11.7109375" style="28" bestFit="1" customWidth="1"/>
    <col min="14616" max="14616" width="16.85546875" style="28" customWidth="1"/>
    <col min="14617" max="14617" width="5.140625" style="28" customWidth="1"/>
    <col min="14618" max="14618" width="4.28515625" style="28" customWidth="1"/>
    <col min="14619" max="14619" width="5" style="28" customWidth="1"/>
    <col min="14620" max="14620" width="8.42578125" style="28" customWidth="1"/>
    <col min="14621" max="14621" width="12.28515625" style="28" customWidth="1"/>
    <col min="14622" max="14622" width="15.140625" style="28" customWidth="1"/>
    <col min="14623" max="14623" width="11.5703125" style="28" customWidth="1"/>
    <col min="14624" max="14624" width="17.85546875" style="28" customWidth="1"/>
    <col min="14625" max="14625" width="12.28515625" style="28" customWidth="1"/>
    <col min="14626" max="14626" width="15.140625" style="28" customWidth="1"/>
    <col min="14627" max="14627" width="6.42578125" style="28" customWidth="1"/>
    <col min="14628" max="14628" width="12.28515625" style="28" customWidth="1"/>
    <col min="14629" max="14629" width="11.42578125" style="28" customWidth="1"/>
    <col min="14630" max="14630" width="6" style="28" customWidth="1"/>
    <col min="14631" max="14631" width="12.42578125" style="28" customWidth="1"/>
    <col min="14632" max="14632" width="11.42578125" style="28" customWidth="1"/>
    <col min="14633" max="14633" width="6.42578125" style="28" customWidth="1"/>
    <col min="14634" max="14634" width="12.5703125" style="28" customWidth="1"/>
    <col min="14635" max="14635" width="11.5703125" style="28" customWidth="1"/>
    <col min="14636" max="14636" width="6.140625" style="28" customWidth="1"/>
    <col min="14637" max="14637" width="13.42578125" style="28" customWidth="1"/>
    <col min="14638" max="14638" width="11.5703125" style="28" customWidth="1"/>
    <col min="14639" max="14639" width="5.85546875" style="28" customWidth="1"/>
    <col min="14640" max="14640" width="13.140625" style="28" customWidth="1"/>
    <col min="14641" max="14641" width="11" style="28" customWidth="1"/>
    <col min="14642" max="14642" width="5.85546875" style="28" customWidth="1"/>
    <col min="14643" max="14850" width="9.140625" style="28"/>
    <col min="14851" max="14851" width="7.85546875" style="28" customWidth="1"/>
    <col min="14852" max="14852" width="11" style="28" customWidth="1"/>
    <col min="14853" max="14853" width="17.42578125" style="28" customWidth="1"/>
    <col min="14854" max="14854" width="9.42578125" style="28" bestFit="1" customWidth="1"/>
    <col min="14855" max="14855" width="24" style="28" customWidth="1"/>
    <col min="14856" max="14856" width="12.28515625" style="28" customWidth="1"/>
    <col min="14857" max="14857" width="15.42578125" style="28" customWidth="1"/>
    <col min="14858" max="14859" width="14.7109375" style="28" customWidth="1"/>
    <col min="14860" max="14860" width="24" style="28" customWidth="1"/>
    <col min="14861" max="14861" width="23.140625" style="28" customWidth="1"/>
    <col min="14862" max="14862" width="24.140625" style="28" customWidth="1"/>
    <col min="14863" max="14863" width="23.5703125" style="28" customWidth="1"/>
    <col min="14864" max="14864" width="13.7109375" style="28" customWidth="1"/>
    <col min="14865" max="14865" width="15.7109375" style="28" customWidth="1"/>
    <col min="14866" max="14866" width="12.28515625" style="28" customWidth="1"/>
    <col min="14867" max="14867" width="11.85546875" style="28" customWidth="1"/>
    <col min="14868" max="14869" width="11.7109375" style="28" bestFit="1" customWidth="1"/>
    <col min="14870" max="14870" width="10.5703125" style="28" customWidth="1"/>
    <col min="14871" max="14871" width="11.7109375" style="28" bestFit="1" customWidth="1"/>
    <col min="14872" max="14872" width="16.85546875" style="28" customWidth="1"/>
    <col min="14873" max="14873" width="5.140625" style="28" customWidth="1"/>
    <col min="14874" max="14874" width="4.28515625" style="28" customWidth="1"/>
    <col min="14875" max="14875" width="5" style="28" customWidth="1"/>
    <col min="14876" max="14876" width="8.42578125" style="28" customWidth="1"/>
    <col min="14877" max="14877" width="12.28515625" style="28" customWidth="1"/>
    <col min="14878" max="14878" width="15.140625" style="28" customWidth="1"/>
    <col min="14879" max="14879" width="11.5703125" style="28" customWidth="1"/>
    <col min="14880" max="14880" width="17.85546875" style="28" customWidth="1"/>
    <col min="14881" max="14881" width="12.28515625" style="28" customWidth="1"/>
    <col min="14882" max="14882" width="15.140625" style="28" customWidth="1"/>
    <col min="14883" max="14883" width="6.42578125" style="28" customWidth="1"/>
    <col min="14884" max="14884" width="12.28515625" style="28" customWidth="1"/>
    <col min="14885" max="14885" width="11.42578125" style="28" customWidth="1"/>
    <col min="14886" max="14886" width="6" style="28" customWidth="1"/>
    <col min="14887" max="14887" width="12.42578125" style="28" customWidth="1"/>
    <col min="14888" max="14888" width="11.42578125" style="28" customWidth="1"/>
    <col min="14889" max="14889" width="6.42578125" style="28" customWidth="1"/>
    <col min="14890" max="14890" width="12.5703125" style="28" customWidth="1"/>
    <col min="14891" max="14891" width="11.5703125" style="28" customWidth="1"/>
    <col min="14892" max="14892" width="6.140625" style="28" customWidth="1"/>
    <col min="14893" max="14893" width="13.42578125" style="28" customWidth="1"/>
    <col min="14894" max="14894" width="11.5703125" style="28" customWidth="1"/>
    <col min="14895" max="14895" width="5.85546875" style="28" customWidth="1"/>
    <col min="14896" max="14896" width="13.140625" style="28" customWidth="1"/>
    <col min="14897" max="14897" width="11" style="28" customWidth="1"/>
    <col min="14898" max="14898" width="5.85546875" style="28" customWidth="1"/>
    <col min="14899" max="15106" width="9.140625" style="28"/>
    <col min="15107" max="15107" width="7.85546875" style="28" customWidth="1"/>
    <col min="15108" max="15108" width="11" style="28" customWidth="1"/>
    <col min="15109" max="15109" width="17.42578125" style="28" customWidth="1"/>
    <col min="15110" max="15110" width="9.42578125" style="28" bestFit="1" customWidth="1"/>
    <col min="15111" max="15111" width="24" style="28" customWidth="1"/>
    <col min="15112" max="15112" width="12.28515625" style="28" customWidth="1"/>
    <col min="15113" max="15113" width="15.42578125" style="28" customWidth="1"/>
    <col min="15114" max="15115" width="14.7109375" style="28" customWidth="1"/>
    <col min="15116" max="15116" width="24" style="28" customWidth="1"/>
    <col min="15117" max="15117" width="23.140625" style="28" customWidth="1"/>
    <col min="15118" max="15118" width="24.140625" style="28" customWidth="1"/>
    <col min="15119" max="15119" width="23.5703125" style="28" customWidth="1"/>
    <col min="15120" max="15120" width="13.7109375" style="28" customWidth="1"/>
    <col min="15121" max="15121" width="15.7109375" style="28" customWidth="1"/>
    <col min="15122" max="15122" width="12.28515625" style="28" customWidth="1"/>
    <col min="15123" max="15123" width="11.85546875" style="28" customWidth="1"/>
    <col min="15124" max="15125" width="11.7109375" style="28" bestFit="1" customWidth="1"/>
    <col min="15126" max="15126" width="10.5703125" style="28" customWidth="1"/>
    <col min="15127" max="15127" width="11.7109375" style="28" bestFit="1" customWidth="1"/>
    <col min="15128" max="15128" width="16.85546875" style="28" customWidth="1"/>
    <col min="15129" max="15129" width="5.140625" style="28" customWidth="1"/>
    <col min="15130" max="15130" width="4.28515625" style="28" customWidth="1"/>
    <col min="15131" max="15131" width="5" style="28" customWidth="1"/>
    <col min="15132" max="15132" width="8.42578125" style="28" customWidth="1"/>
    <col min="15133" max="15133" width="12.28515625" style="28" customWidth="1"/>
    <col min="15134" max="15134" width="15.140625" style="28" customWidth="1"/>
    <col min="15135" max="15135" width="11.5703125" style="28" customWidth="1"/>
    <col min="15136" max="15136" width="17.85546875" style="28" customWidth="1"/>
    <col min="15137" max="15137" width="12.28515625" style="28" customWidth="1"/>
    <col min="15138" max="15138" width="15.140625" style="28" customWidth="1"/>
    <col min="15139" max="15139" width="6.42578125" style="28" customWidth="1"/>
    <col min="15140" max="15140" width="12.28515625" style="28" customWidth="1"/>
    <col min="15141" max="15141" width="11.42578125" style="28" customWidth="1"/>
    <col min="15142" max="15142" width="6" style="28" customWidth="1"/>
    <col min="15143" max="15143" width="12.42578125" style="28" customWidth="1"/>
    <col min="15144" max="15144" width="11.42578125" style="28" customWidth="1"/>
    <col min="15145" max="15145" width="6.42578125" style="28" customWidth="1"/>
    <col min="15146" max="15146" width="12.5703125" style="28" customWidth="1"/>
    <col min="15147" max="15147" width="11.5703125" style="28" customWidth="1"/>
    <col min="15148" max="15148" width="6.140625" style="28" customWidth="1"/>
    <col min="15149" max="15149" width="13.42578125" style="28" customWidth="1"/>
    <col min="15150" max="15150" width="11.5703125" style="28" customWidth="1"/>
    <col min="15151" max="15151" width="5.85546875" style="28" customWidth="1"/>
    <col min="15152" max="15152" width="13.140625" style="28" customWidth="1"/>
    <col min="15153" max="15153" width="11" style="28" customWidth="1"/>
    <col min="15154" max="15154" width="5.85546875" style="28" customWidth="1"/>
    <col min="15155" max="15362" width="9.140625" style="28"/>
    <col min="15363" max="15363" width="7.85546875" style="28" customWidth="1"/>
    <col min="15364" max="15364" width="11" style="28" customWidth="1"/>
    <col min="15365" max="15365" width="17.42578125" style="28" customWidth="1"/>
    <col min="15366" max="15366" width="9.42578125" style="28" bestFit="1" customWidth="1"/>
    <col min="15367" max="15367" width="24" style="28" customWidth="1"/>
    <col min="15368" max="15368" width="12.28515625" style="28" customWidth="1"/>
    <col min="15369" max="15369" width="15.42578125" style="28" customWidth="1"/>
    <col min="15370" max="15371" width="14.7109375" style="28" customWidth="1"/>
    <col min="15372" max="15372" width="24" style="28" customWidth="1"/>
    <col min="15373" max="15373" width="23.140625" style="28" customWidth="1"/>
    <col min="15374" max="15374" width="24.140625" style="28" customWidth="1"/>
    <col min="15375" max="15375" width="23.5703125" style="28" customWidth="1"/>
    <col min="15376" max="15376" width="13.7109375" style="28" customWidth="1"/>
    <col min="15377" max="15377" width="15.7109375" style="28" customWidth="1"/>
    <col min="15378" max="15378" width="12.28515625" style="28" customWidth="1"/>
    <col min="15379" max="15379" width="11.85546875" style="28" customWidth="1"/>
    <col min="15380" max="15381" width="11.7109375" style="28" bestFit="1" customWidth="1"/>
    <col min="15382" max="15382" width="10.5703125" style="28" customWidth="1"/>
    <col min="15383" max="15383" width="11.7109375" style="28" bestFit="1" customWidth="1"/>
    <col min="15384" max="15384" width="16.85546875" style="28" customWidth="1"/>
    <col min="15385" max="15385" width="5.140625" style="28" customWidth="1"/>
    <col min="15386" max="15386" width="4.28515625" style="28" customWidth="1"/>
    <col min="15387" max="15387" width="5" style="28" customWidth="1"/>
    <col min="15388" max="15388" width="8.42578125" style="28" customWidth="1"/>
    <col min="15389" max="15389" width="12.28515625" style="28" customWidth="1"/>
    <col min="15390" max="15390" width="15.140625" style="28" customWidth="1"/>
    <col min="15391" max="15391" width="11.5703125" style="28" customWidth="1"/>
    <col min="15392" max="15392" width="17.85546875" style="28" customWidth="1"/>
    <col min="15393" max="15393" width="12.28515625" style="28" customWidth="1"/>
    <col min="15394" max="15394" width="15.140625" style="28" customWidth="1"/>
    <col min="15395" max="15395" width="6.42578125" style="28" customWidth="1"/>
    <col min="15396" max="15396" width="12.28515625" style="28" customWidth="1"/>
    <col min="15397" max="15397" width="11.42578125" style="28" customWidth="1"/>
    <col min="15398" max="15398" width="6" style="28" customWidth="1"/>
    <col min="15399" max="15399" width="12.42578125" style="28" customWidth="1"/>
    <col min="15400" max="15400" width="11.42578125" style="28" customWidth="1"/>
    <col min="15401" max="15401" width="6.42578125" style="28" customWidth="1"/>
    <col min="15402" max="15402" width="12.5703125" style="28" customWidth="1"/>
    <col min="15403" max="15403" width="11.5703125" style="28" customWidth="1"/>
    <col min="15404" max="15404" width="6.140625" style="28" customWidth="1"/>
    <col min="15405" max="15405" width="13.42578125" style="28" customWidth="1"/>
    <col min="15406" max="15406" width="11.5703125" style="28" customWidth="1"/>
    <col min="15407" max="15407" width="5.85546875" style="28" customWidth="1"/>
    <col min="15408" max="15408" width="13.140625" style="28" customWidth="1"/>
    <col min="15409" max="15409" width="11" style="28" customWidth="1"/>
    <col min="15410" max="15410" width="5.85546875" style="28" customWidth="1"/>
    <col min="15411" max="15618" width="9.140625" style="28"/>
    <col min="15619" max="15619" width="7.85546875" style="28" customWidth="1"/>
    <col min="15620" max="15620" width="11" style="28" customWidth="1"/>
    <col min="15621" max="15621" width="17.42578125" style="28" customWidth="1"/>
    <col min="15622" max="15622" width="9.42578125" style="28" bestFit="1" customWidth="1"/>
    <col min="15623" max="15623" width="24" style="28" customWidth="1"/>
    <col min="15624" max="15624" width="12.28515625" style="28" customWidth="1"/>
    <col min="15625" max="15625" width="15.42578125" style="28" customWidth="1"/>
    <col min="15626" max="15627" width="14.7109375" style="28" customWidth="1"/>
    <col min="15628" max="15628" width="24" style="28" customWidth="1"/>
    <col min="15629" max="15629" width="23.140625" style="28" customWidth="1"/>
    <col min="15630" max="15630" width="24.140625" style="28" customWidth="1"/>
    <col min="15631" max="15631" width="23.5703125" style="28" customWidth="1"/>
    <col min="15632" max="15632" width="13.7109375" style="28" customWidth="1"/>
    <col min="15633" max="15633" width="15.7109375" style="28" customWidth="1"/>
    <col min="15634" max="15634" width="12.28515625" style="28" customWidth="1"/>
    <col min="15635" max="15635" width="11.85546875" style="28" customWidth="1"/>
    <col min="15636" max="15637" width="11.7109375" style="28" bestFit="1" customWidth="1"/>
    <col min="15638" max="15638" width="10.5703125" style="28" customWidth="1"/>
    <col min="15639" max="15639" width="11.7109375" style="28" bestFit="1" customWidth="1"/>
    <col min="15640" max="15640" width="16.85546875" style="28" customWidth="1"/>
    <col min="15641" max="15641" width="5.140625" style="28" customWidth="1"/>
    <col min="15642" max="15642" width="4.28515625" style="28" customWidth="1"/>
    <col min="15643" max="15643" width="5" style="28" customWidth="1"/>
    <col min="15644" max="15644" width="8.42578125" style="28" customWidth="1"/>
    <col min="15645" max="15645" width="12.28515625" style="28" customWidth="1"/>
    <col min="15646" max="15646" width="15.140625" style="28" customWidth="1"/>
    <col min="15647" max="15647" width="11.5703125" style="28" customWidth="1"/>
    <col min="15648" max="15648" width="17.85546875" style="28" customWidth="1"/>
    <col min="15649" max="15649" width="12.28515625" style="28" customWidth="1"/>
    <col min="15650" max="15650" width="15.140625" style="28" customWidth="1"/>
    <col min="15651" max="15651" width="6.42578125" style="28" customWidth="1"/>
    <col min="15652" max="15652" width="12.28515625" style="28" customWidth="1"/>
    <col min="15653" max="15653" width="11.42578125" style="28" customWidth="1"/>
    <col min="15654" max="15654" width="6" style="28" customWidth="1"/>
    <col min="15655" max="15655" width="12.42578125" style="28" customWidth="1"/>
    <col min="15656" max="15656" width="11.42578125" style="28" customWidth="1"/>
    <col min="15657" max="15657" width="6.42578125" style="28" customWidth="1"/>
    <col min="15658" max="15658" width="12.5703125" style="28" customWidth="1"/>
    <col min="15659" max="15659" width="11.5703125" style="28" customWidth="1"/>
    <col min="15660" max="15660" width="6.140625" style="28" customWidth="1"/>
    <col min="15661" max="15661" width="13.42578125" style="28" customWidth="1"/>
    <col min="15662" max="15662" width="11.5703125" style="28" customWidth="1"/>
    <col min="15663" max="15663" width="5.85546875" style="28" customWidth="1"/>
    <col min="15664" max="15664" width="13.140625" style="28" customWidth="1"/>
    <col min="15665" max="15665" width="11" style="28" customWidth="1"/>
    <col min="15666" max="15666" width="5.85546875" style="28" customWidth="1"/>
    <col min="15667" max="15874" width="9.140625" style="28"/>
    <col min="15875" max="15875" width="7.85546875" style="28" customWidth="1"/>
    <col min="15876" max="15876" width="11" style="28" customWidth="1"/>
    <col min="15877" max="15877" width="17.42578125" style="28" customWidth="1"/>
    <col min="15878" max="15878" width="9.42578125" style="28" bestFit="1" customWidth="1"/>
    <col min="15879" max="15879" width="24" style="28" customWidth="1"/>
    <col min="15880" max="15880" width="12.28515625" style="28" customWidth="1"/>
    <col min="15881" max="15881" width="15.42578125" style="28" customWidth="1"/>
    <col min="15882" max="15883" width="14.7109375" style="28" customWidth="1"/>
    <col min="15884" max="15884" width="24" style="28" customWidth="1"/>
    <col min="15885" max="15885" width="23.140625" style="28" customWidth="1"/>
    <col min="15886" max="15886" width="24.140625" style="28" customWidth="1"/>
    <col min="15887" max="15887" width="23.5703125" style="28" customWidth="1"/>
    <col min="15888" max="15888" width="13.7109375" style="28" customWidth="1"/>
    <col min="15889" max="15889" width="15.7109375" style="28" customWidth="1"/>
    <col min="15890" max="15890" width="12.28515625" style="28" customWidth="1"/>
    <col min="15891" max="15891" width="11.85546875" style="28" customWidth="1"/>
    <col min="15892" max="15893" width="11.7109375" style="28" bestFit="1" customWidth="1"/>
    <col min="15894" max="15894" width="10.5703125" style="28" customWidth="1"/>
    <col min="15895" max="15895" width="11.7109375" style="28" bestFit="1" customWidth="1"/>
    <col min="15896" max="15896" width="16.85546875" style="28" customWidth="1"/>
    <col min="15897" max="15897" width="5.140625" style="28" customWidth="1"/>
    <col min="15898" max="15898" width="4.28515625" style="28" customWidth="1"/>
    <col min="15899" max="15899" width="5" style="28" customWidth="1"/>
    <col min="15900" max="15900" width="8.42578125" style="28" customWidth="1"/>
    <col min="15901" max="15901" width="12.28515625" style="28" customWidth="1"/>
    <col min="15902" max="15902" width="15.140625" style="28" customWidth="1"/>
    <col min="15903" max="15903" width="11.5703125" style="28" customWidth="1"/>
    <col min="15904" max="15904" width="17.85546875" style="28" customWidth="1"/>
    <col min="15905" max="15905" width="12.28515625" style="28" customWidth="1"/>
    <col min="15906" max="15906" width="15.140625" style="28" customWidth="1"/>
    <col min="15907" max="15907" width="6.42578125" style="28" customWidth="1"/>
    <col min="15908" max="15908" width="12.28515625" style="28" customWidth="1"/>
    <col min="15909" max="15909" width="11.42578125" style="28" customWidth="1"/>
    <col min="15910" max="15910" width="6" style="28" customWidth="1"/>
    <col min="15911" max="15911" width="12.42578125" style="28" customWidth="1"/>
    <col min="15912" max="15912" width="11.42578125" style="28" customWidth="1"/>
    <col min="15913" max="15913" width="6.42578125" style="28" customWidth="1"/>
    <col min="15914" max="15914" width="12.5703125" style="28" customWidth="1"/>
    <col min="15915" max="15915" width="11.5703125" style="28" customWidth="1"/>
    <col min="15916" max="15916" width="6.140625" style="28" customWidth="1"/>
    <col min="15917" max="15917" width="13.42578125" style="28" customWidth="1"/>
    <col min="15918" max="15918" width="11.5703125" style="28" customWidth="1"/>
    <col min="15919" max="15919" width="5.85546875" style="28" customWidth="1"/>
    <col min="15920" max="15920" width="13.140625" style="28" customWidth="1"/>
    <col min="15921" max="15921" width="11" style="28" customWidth="1"/>
    <col min="15922" max="15922" width="5.85546875" style="28" customWidth="1"/>
    <col min="15923" max="16130" width="9.140625" style="28"/>
    <col min="16131" max="16131" width="7.85546875" style="28" customWidth="1"/>
    <col min="16132" max="16132" width="11" style="28" customWidth="1"/>
    <col min="16133" max="16133" width="17.42578125" style="28" customWidth="1"/>
    <col min="16134" max="16134" width="9.42578125" style="28" bestFit="1" customWidth="1"/>
    <col min="16135" max="16135" width="24" style="28" customWidth="1"/>
    <col min="16136" max="16136" width="12.28515625" style="28" customWidth="1"/>
    <col min="16137" max="16137" width="15.42578125" style="28" customWidth="1"/>
    <col min="16138" max="16139" width="14.7109375" style="28" customWidth="1"/>
    <col min="16140" max="16140" width="24" style="28" customWidth="1"/>
    <col min="16141" max="16141" width="23.140625" style="28" customWidth="1"/>
    <col min="16142" max="16142" width="24.140625" style="28" customWidth="1"/>
    <col min="16143" max="16143" width="23.5703125" style="28" customWidth="1"/>
    <col min="16144" max="16144" width="13.7109375" style="28" customWidth="1"/>
    <col min="16145" max="16145" width="15.7109375" style="28" customWidth="1"/>
    <col min="16146" max="16146" width="12.28515625" style="28" customWidth="1"/>
    <col min="16147" max="16147" width="11.85546875" style="28" customWidth="1"/>
    <col min="16148" max="16149" width="11.7109375" style="28" bestFit="1" customWidth="1"/>
    <col min="16150" max="16150" width="10.5703125" style="28" customWidth="1"/>
    <col min="16151" max="16151" width="11.7109375" style="28" bestFit="1" customWidth="1"/>
    <col min="16152" max="16152" width="16.85546875" style="28" customWidth="1"/>
    <col min="16153" max="16153" width="5.140625" style="28" customWidth="1"/>
    <col min="16154" max="16154" width="4.28515625" style="28" customWidth="1"/>
    <col min="16155" max="16155" width="5" style="28" customWidth="1"/>
    <col min="16156" max="16156" width="8.42578125" style="28" customWidth="1"/>
    <col min="16157" max="16157" width="12.28515625" style="28" customWidth="1"/>
    <col min="16158" max="16158" width="15.140625" style="28" customWidth="1"/>
    <col min="16159" max="16159" width="11.5703125" style="28" customWidth="1"/>
    <col min="16160" max="16160" width="17.85546875" style="28" customWidth="1"/>
    <col min="16161" max="16161" width="12.28515625" style="28" customWidth="1"/>
    <col min="16162" max="16162" width="15.140625" style="28" customWidth="1"/>
    <col min="16163" max="16163" width="6.42578125" style="28" customWidth="1"/>
    <col min="16164" max="16164" width="12.28515625" style="28" customWidth="1"/>
    <col min="16165" max="16165" width="11.42578125" style="28" customWidth="1"/>
    <col min="16166" max="16166" width="6" style="28" customWidth="1"/>
    <col min="16167" max="16167" width="12.42578125" style="28" customWidth="1"/>
    <col min="16168" max="16168" width="11.42578125" style="28" customWidth="1"/>
    <col min="16169" max="16169" width="6.42578125" style="28" customWidth="1"/>
    <col min="16170" max="16170" width="12.5703125" style="28" customWidth="1"/>
    <col min="16171" max="16171" width="11.5703125" style="28" customWidth="1"/>
    <col min="16172" max="16172" width="6.140625" style="28" customWidth="1"/>
    <col min="16173" max="16173" width="13.42578125" style="28" customWidth="1"/>
    <col min="16174" max="16174" width="11.5703125" style="28" customWidth="1"/>
    <col min="16175" max="16175" width="5.85546875" style="28" customWidth="1"/>
    <col min="16176" max="16176" width="13.140625" style="28" customWidth="1"/>
    <col min="16177" max="16177" width="11" style="28" customWidth="1"/>
    <col min="16178" max="16178" width="5.85546875" style="28" customWidth="1"/>
    <col min="16179" max="16384" width="9.140625" style="28"/>
  </cols>
  <sheetData>
    <row r="1" spans="1:51" s="2" customFormat="1" ht="24" customHeight="1">
      <c r="A1" s="1" t="s">
        <v>0</v>
      </c>
      <c r="D1" s="3"/>
      <c r="E1" s="3"/>
      <c r="F1" s="3"/>
      <c r="G1" s="3"/>
      <c r="H1" s="3"/>
      <c r="I1" s="4"/>
      <c r="J1" s="4"/>
      <c r="K1" s="4"/>
      <c r="L1" s="4"/>
      <c r="M1" s="4"/>
      <c r="N1" s="4"/>
      <c r="O1" s="4"/>
      <c r="P1" s="5"/>
      <c r="Q1" s="6"/>
      <c r="R1" s="6"/>
      <c r="S1" s="6"/>
      <c r="T1" s="6"/>
      <c r="U1" s="7"/>
      <c r="V1" s="6"/>
      <c r="W1" s="6"/>
      <c r="X1" s="4"/>
      <c r="Y1" s="8"/>
      <c r="Z1" s="8"/>
      <c r="AA1" s="8"/>
      <c r="AB1" s="8"/>
      <c r="AC1" s="8"/>
      <c r="AD1" s="8"/>
      <c r="AE1" s="8"/>
      <c r="AF1" s="9"/>
      <c r="AG1" s="10"/>
      <c r="AH1" s="10"/>
      <c r="AI1" s="9"/>
      <c r="AJ1" s="10"/>
      <c r="AK1" s="10"/>
      <c r="AL1" s="9"/>
      <c r="AM1" s="10"/>
      <c r="AN1" s="10"/>
      <c r="AO1" s="10"/>
      <c r="AP1" s="10"/>
      <c r="AQ1" s="10"/>
      <c r="AR1" s="10"/>
      <c r="AS1" s="10"/>
      <c r="AT1" s="10"/>
      <c r="AU1" s="10"/>
      <c r="AV1" s="11"/>
      <c r="AW1" s="11"/>
      <c r="AX1" s="11"/>
    </row>
    <row r="2" spans="1:51" s="2" customFormat="1">
      <c r="C2" s="5"/>
      <c r="D2" s="4"/>
      <c r="E2" s="4"/>
      <c r="F2" s="4"/>
      <c r="G2" s="4"/>
      <c r="H2" s="12"/>
      <c r="I2" s="4"/>
      <c r="J2" s="4"/>
      <c r="K2" s="4"/>
      <c r="L2" s="4"/>
      <c r="M2" s="4"/>
      <c r="N2" s="4"/>
      <c r="O2" s="4"/>
      <c r="P2" s="5"/>
      <c r="Q2" s="6"/>
      <c r="R2" s="6"/>
      <c r="S2" s="6"/>
      <c r="T2" s="6"/>
      <c r="U2" s="7"/>
      <c r="V2" s="196"/>
      <c r="W2" s="6"/>
      <c r="X2" s="4"/>
      <c r="Y2" s="291"/>
      <c r="Z2" s="291"/>
      <c r="AA2" s="291"/>
      <c r="AB2" s="291"/>
      <c r="AC2" s="291"/>
      <c r="AD2" s="291"/>
      <c r="AE2" s="291"/>
      <c r="AF2" s="9"/>
      <c r="AG2" s="10"/>
      <c r="AH2" s="10"/>
      <c r="AI2" s="9"/>
      <c r="AJ2" s="10"/>
      <c r="AK2" s="10"/>
      <c r="AL2" s="9"/>
      <c r="AM2" s="10"/>
      <c r="AN2" s="10"/>
      <c r="AO2" s="10"/>
      <c r="AP2" s="10"/>
      <c r="AQ2" s="10"/>
      <c r="AR2" s="10"/>
      <c r="AS2" s="10"/>
      <c r="AT2" s="10"/>
      <c r="AU2" s="10"/>
      <c r="AV2" s="11"/>
      <c r="AW2" s="11"/>
      <c r="AX2" s="11"/>
    </row>
    <row r="3" spans="1:51" s="2" customFormat="1">
      <c r="D3" s="13"/>
      <c r="E3" s="4"/>
      <c r="F3" s="4"/>
      <c r="G3" s="4"/>
      <c r="H3" s="12"/>
      <c r="I3" s="4"/>
      <c r="J3" s="4"/>
      <c r="K3" s="4"/>
      <c r="L3" s="4"/>
      <c r="M3" s="4"/>
      <c r="N3" s="4"/>
      <c r="O3" s="4"/>
      <c r="P3" s="5"/>
      <c r="Q3" s="6"/>
      <c r="R3" s="6"/>
      <c r="S3" s="6"/>
      <c r="T3" s="176"/>
      <c r="U3" s="7"/>
      <c r="V3" s="6"/>
      <c r="W3" s="6"/>
      <c r="X3" s="4"/>
      <c r="Y3" s="14"/>
      <c r="Z3" s="14"/>
      <c r="AA3" s="14"/>
      <c r="AB3" s="14"/>
      <c r="AC3" s="14"/>
      <c r="AD3" s="14"/>
      <c r="AE3" s="14"/>
      <c r="AF3" s="9"/>
      <c r="AG3" s="10"/>
      <c r="AH3" s="10"/>
      <c r="AI3" s="9"/>
      <c r="AJ3" s="10"/>
      <c r="AK3" s="10"/>
      <c r="AL3" s="9"/>
      <c r="AM3" s="176"/>
      <c r="AN3" s="10"/>
      <c r="AO3" s="10"/>
      <c r="AP3" s="10"/>
      <c r="AQ3" s="10"/>
      <c r="AR3" s="10"/>
      <c r="AS3" s="10"/>
      <c r="AT3" s="10"/>
      <c r="AU3" s="10"/>
      <c r="AV3" s="11"/>
      <c r="AW3" s="11"/>
      <c r="AX3" s="11"/>
    </row>
    <row r="4" spans="1:51" s="2" customFormat="1">
      <c r="C4" s="5"/>
      <c r="D4" s="4"/>
      <c r="E4" s="4"/>
      <c r="F4" s="4"/>
      <c r="G4" s="4"/>
      <c r="H4" s="12"/>
      <c r="I4" s="4"/>
      <c r="J4" s="4"/>
      <c r="K4" s="4"/>
      <c r="L4" s="4"/>
      <c r="M4" s="4"/>
      <c r="N4" s="4"/>
      <c r="O4" s="4"/>
      <c r="P4" s="5"/>
      <c r="Q4" s="6"/>
      <c r="R4" s="6"/>
      <c r="S4" s="6"/>
      <c r="T4" s="6"/>
      <c r="U4" s="7"/>
      <c r="V4" s="6"/>
      <c r="W4" s="6"/>
      <c r="X4" s="4"/>
      <c r="Y4" s="14"/>
      <c r="Z4" s="14"/>
      <c r="AA4" s="14"/>
      <c r="AB4" s="14"/>
      <c r="AC4" s="14"/>
      <c r="AD4" s="14"/>
      <c r="AE4" s="14"/>
      <c r="AF4" s="9"/>
      <c r="AG4" s="10"/>
      <c r="AH4" s="10"/>
      <c r="AI4" s="9"/>
      <c r="AJ4" s="10"/>
      <c r="AK4" s="10"/>
      <c r="AL4" s="9"/>
      <c r="AM4" s="10"/>
      <c r="AN4" s="10"/>
      <c r="AO4" s="10"/>
      <c r="AP4" s="10"/>
      <c r="AQ4" s="10"/>
      <c r="AR4" s="10"/>
      <c r="AS4" s="10"/>
      <c r="AT4" s="10"/>
      <c r="AU4" s="10"/>
      <c r="AV4" s="11"/>
      <c r="AW4" s="11"/>
      <c r="AX4" s="11"/>
    </row>
    <row r="5" spans="1:51" s="15" customFormat="1" ht="28.9" customHeight="1">
      <c r="C5" s="16"/>
      <c r="D5" s="16"/>
      <c r="E5" s="292" t="s">
        <v>1</v>
      </c>
      <c r="F5" s="293"/>
      <c r="G5" s="293"/>
      <c r="H5" s="293"/>
      <c r="I5" s="293"/>
      <c r="J5" s="293"/>
      <c r="K5" s="293"/>
      <c r="L5" s="293"/>
      <c r="M5" s="293"/>
      <c r="N5" s="293"/>
      <c r="O5" s="294"/>
      <c r="P5" s="16"/>
      <c r="Q5" s="17"/>
      <c r="R5" s="295" t="s">
        <v>2</v>
      </c>
      <c r="S5" s="296"/>
      <c r="T5" s="296"/>
      <c r="U5" s="297"/>
      <c r="V5" s="18"/>
      <c r="W5" s="19"/>
      <c r="X5" s="16"/>
      <c r="Y5" s="20"/>
      <c r="Z5" s="20"/>
      <c r="AA5" s="20"/>
      <c r="AB5" s="20"/>
      <c r="AC5" s="20"/>
      <c r="AD5" s="20"/>
      <c r="AE5" s="21"/>
      <c r="AF5" s="298" t="s">
        <v>1833</v>
      </c>
      <c r="AG5" s="299"/>
      <c r="AH5" s="299"/>
      <c r="AI5" s="299"/>
      <c r="AJ5" s="299"/>
      <c r="AK5" s="299"/>
      <c r="AL5" s="299"/>
      <c r="AM5" s="299"/>
      <c r="AN5" s="299"/>
      <c r="AO5" s="299"/>
      <c r="AP5" s="299"/>
      <c r="AQ5" s="299"/>
      <c r="AR5" s="299"/>
      <c r="AS5" s="299"/>
      <c r="AT5" s="299"/>
      <c r="AU5" s="299"/>
      <c r="AV5" s="299"/>
      <c r="AW5" s="299"/>
      <c r="AX5" s="300"/>
    </row>
    <row r="6" spans="1:51" s="15" customFormat="1" ht="24.95" customHeight="1">
      <c r="A6" s="288" t="s">
        <v>3</v>
      </c>
      <c r="B6" s="288" t="s">
        <v>4</v>
      </c>
      <c r="C6" s="288" t="s">
        <v>5</v>
      </c>
      <c r="D6" s="288" t="s">
        <v>6</v>
      </c>
      <c r="E6" s="290" t="s">
        <v>7</v>
      </c>
      <c r="F6" s="290" t="s">
        <v>8</v>
      </c>
      <c r="G6" s="290" t="s">
        <v>9</v>
      </c>
      <c r="H6" s="290" t="s">
        <v>10</v>
      </c>
      <c r="I6" s="290" t="s">
        <v>11</v>
      </c>
      <c r="J6" s="290" t="s">
        <v>12</v>
      </c>
      <c r="K6" s="301" t="s">
        <v>13</v>
      </c>
      <c r="L6" s="290" t="s">
        <v>14</v>
      </c>
      <c r="M6" s="290" t="s">
        <v>15</v>
      </c>
      <c r="N6" s="290" t="s">
        <v>16</v>
      </c>
      <c r="O6" s="290" t="s">
        <v>17</v>
      </c>
      <c r="P6" s="288" t="s">
        <v>18</v>
      </c>
      <c r="Q6" s="305" t="s">
        <v>19</v>
      </c>
      <c r="R6" s="288" t="s">
        <v>20</v>
      </c>
      <c r="S6" s="288" t="s">
        <v>21</v>
      </c>
      <c r="T6" s="288" t="s">
        <v>22</v>
      </c>
      <c r="U6" s="288" t="s">
        <v>23</v>
      </c>
      <c r="V6" s="305" t="s">
        <v>24</v>
      </c>
      <c r="W6" s="305" t="s">
        <v>25</v>
      </c>
      <c r="X6" s="303" t="s">
        <v>26</v>
      </c>
      <c r="Y6" s="310" t="s">
        <v>27</v>
      </c>
      <c r="Z6" s="311"/>
      <c r="AA6" s="312"/>
      <c r="AB6" s="306" t="s">
        <v>28</v>
      </c>
      <c r="AC6" s="313" t="s">
        <v>29</v>
      </c>
      <c r="AD6" s="306" t="s">
        <v>30</v>
      </c>
      <c r="AE6" s="314" t="s">
        <v>31</v>
      </c>
      <c r="AF6" s="315" t="s">
        <v>32</v>
      </c>
      <c r="AG6" s="307" t="s">
        <v>33</v>
      </c>
      <c r="AH6" s="308"/>
      <c r="AI6" s="317"/>
      <c r="AJ6" s="307" t="s">
        <v>34</v>
      </c>
      <c r="AK6" s="308"/>
      <c r="AL6" s="317"/>
      <c r="AM6" s="307" t="s">
        <v>35</v>
      </c>
      <c r="AN6" s="308"/>
      <c r="AO6" s="317"/>
      <c r="AP6" s="307" t="s">
        <v>36</v>
      </c>
      <c r="AQ6" s="308"/>
      <c r="AR6" s="317"/>
      <c r="AS6" s="307" t="s">
        <v>37</v>
      </c>
      <c r="AT6" s="308"/>
      <c r="AU6" s="317"/>
      <c r="AV6" s="307" t="s">
        <v>37</v>
      </c>
      <c r="AW6" s="308"/>
      <c r="AX6" s="309"/>
    </row>
    <row r="7" spans="1:51" s="15" customFormat="1" ht="64.150000000000006" customHeight="1">
      <c r="A7" s="289"/>
      <c r="B7" s="289"/>
      <c r="C7" s="289"/>
      <c r="D7" s="289"/>
      <c r="E7" s="290"/>
      <c r="F7" s="290"/>
      <c r="G7" s="290"/>
      <c r="H7" s="290"/>
      <c r="I7" s="290"/>
      <c r="J7" s="290"/>
      <c r="K7" s="302"/>
      <c r="L7" s="290"/>
      <c r="M7" s="290"/>
      <c r="N7" s="290"/>
      <c r="O7" s="290"/>
      <c r="P7" s="289"/>
      <c r="Q7" s="306"/>
      <c r="R7" s="289"/>
      <c r="S7" s="289"/>
      <c r="T7" s="289"/>
      <c r="U7" s="289"/>
      <c r="V7" s="306"/>
      <c r="W7" s="306"/>
      <c r="X7" s="304"/>
      <c r="Y7" s="124" t="s">
        <v>38</v>
      </c>
      <c r="Z7" s="124" t="s">
        <v>39</v>
      </c>
      <c r="AA7" s="124" t="s">
        <v>40</v>
      </c>
      <c r="AB7" s="306"/>
      <c r="AC7" s="313"/>
      <c r="AD7" s="306"/>
      <c r="AE7" s="314"/>
      <c r="AF7" s="316"/>
      <c r="AG7" s="22" t="s">
        <v>41</v>
      </c>
      <c r="AH7" s="23" t="s">
        <v>42</v>
      </c>
      <c r="AI7" s="24" t="s">
        <v>43</v>
      </c>
      <c r="AJ7" s="22" t="s">
        <v>41</v>
      </c>
      <c r="AK7" s="23" t="s">
        <v>42</v>
      </c>
      <c r="AL7" s="24" t="s">
        <v>43</v>
      </c>
      <c r="AM7" s="22" t="s">
        <v>41</v>
      </c>
      <c r="AN7" s="23" t="s">
        <v>42</v>
      </c>
      <c r="AO7" s="24" t="s">
        <v>43</v>
      </c>
      <c r="AP7" s="22" t="s">
        <v>41</v>
      </c>
      <c r="AQ7" s="23" t="s">
        <v>42</v>
      </c>
      <c r="AR7" s="24" t="s">
        <v>43</v>
      </c>
      <c r="AS7" s="22" t="s">
        <v>44</v>
      </c>
      <c r="AT7" s="23" t="s">
        <v>42</v>
      </c>
      <c r="AU7" s="24" t="s">
        <v>43</v>
      </c>
      <c r="AV7" s="22" t="s">
        <v>44</v>
      </c>
      <c r="AW7" s="23" t="s">
        <v>42</v>
      </c>
      <c r="AX7" s="24" t="s">
        <v>43</v>
      </c>
    </row>
    <row r="8" spans="1:51" s="27" customFormat="1" ht="26.25" customHeight="1">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c r="Z8" s="25">
        <v>26</v>
      </c>
      <c r="AA8" s="25">
        <v>27</v>
      </c>
      <c r="AB8" s="25">
        <v>28</v>
      </c>
      <c r="AC8" s="25">
        <v>29</v>
      </c>
      <c r="AD8" s="25">
        <v>30</v>
      </c>
      <c r="AE8" s="25">
        <v>31</v>
      </c>
      <c r="AF8" s="25">
        <v>32</v>
      </c>
      <c r="AG8" s="25">
        <v>33</v>
      </c>
      <c r="AH8" s="25">
        <v>34</v>
      </c>
      <c r="AI8" s="25">
        <v>35</v>
      </c>
      <c r="AJ8" s="25">
        <v>36</v>
      </c>
      <c r="AK8" s="25">
        <v>37</v>
      </c>
      <c r="AL8" s="25">
        <v>38</v>
      </c>
      <c r="AM8" s="25">
        <v>39</v>
      </c>
      <c r="AN8" s="25">
        <v>40</v>
      </c>
      <c r="AO8" s="25">
        <v>41</v>
      </c>
      <c r="AP8" s="25">
        <v>42</v>
      </c>
      <c r="AQ8" s="25">
        <v>43</v>
      </c>
      <c r="AR8" s="25">
        <v>44</v>
      </c>
      <c r="AS8" s="25">
        <v>45</v>
      </c>
      <c r="AT8" s="25">
        <v>46</v>
      </c>
      <c r="AU8" s="25">
        <v>47</v>
      </c>
      <c r="AV8" s="25">
        <v>48</v>
      </c>
      <c r="AW8" s="25">
        <v>49</v>
      </c>
      <c r="AX8" s="26">
        <v>48</v>
      </c>
    </row>
    <row r="9" spans="1:51" s="100" customFormat="1" ht="155.25" customHeight="1">
      <c r="A9" s="125" t="s">
        <v>45</v>
      </c>
      <c r="B9" s="125" t="s">
        <v>46</v>
      </c>
      <c r="C9" s="68">
        <v>116</v>
      </c>
      <c r="D9" s="126" t="s">
        <v>47</v>
      </c>
      <c r="E9" s="68" t="s">
        <v>48</v>
      </c>
      <c r="F9" s="125" t="s">
        <v>49</v>
      </c>
      <c r="G9" s="68" t="s">
        <v>50</v>
      </c>
      <c r="H9" s="68">
        <v>2007</v>
      </c>
      <c r="I9" s="68" t="s">
        <v>51</v>
      </c>
      <c r="J9" s="127">
        <v>219000</v>
      </c>
      <c r="K9" s="68" t="s">
        <v>52</v>
      </c>
      <c r="L9" s="68" t="s">
        <v>53</v>
      </c>
      <c r="M9" s="68" t="s">
        <v>54</v>
      </c>
      <c r="N9" s="68" t="s">
        <v>55</v>
      </c>
      <c r="O9" s="68" t="s">
        <v>56</v>
      </c>
      <c r="P9" s="73">
        <v>3404818</v>
      </c>
      <c r="Q9" s="128">
        <v>12.62</v>
      </c>
      <c r="R9" s="68">
        <v>0</v>
      </c>
      <c r="S9" s="68">
        <v>12.62</v>
      </c>
      <c r="T9" s="68">
        <v>0</v>
      </c>
      <c r="U9" s="68">
        <v>12.62</v>
      </c>
      <c r="V9" s="68">
        <v>100</v>
      </c>
      <c r="W9" s="68">
        <v>100</v>
      </c>
      <c r="X9" s="129" t="s">
        <v>57</v>
      </c>
      <c r="Y9" s="68">
        <v>4</v>
      </c>
      <c r="Z9" s="68">
        <v>6</v>
      </c>
      <c r="AA9" s="68">
        <v>5</v>
      </c>
      <c r="AB9" s="68">
        <v>35</v>
      </c>
      <c r="AC9" s="68">
        <v>116</v>
      </c>
      <c r="AD9" s="68">
        <v>13.55</v>
      </c>
      <c r="AE9" s="135">
        <v>5</v>
      </c>
      <c r="AF9" s="68">
        <v>60</v>
      </c>
      <c r="AG9" s="68" t="s">
        <v>47</v>
      </c>
      <c r="AH9" s="68" t="s">
        <v>58</v>
      </c>
      <c r="AI9" s="68">
        <v>60</v>
      </c>
      <c r="AJ9" s="68"/>
      <c r="AK9" s="68"/>
      <c r="AL9" s="68"/>
      <c r="AM9" s="68"/>
      <c r="AN9" s="68"/>
      <c r="AO9" s="68"/>
      <c r="AP9" s="68"/>
      <c r="AQ9" s="68"/>
      <c r="AR9" s="68"/>
      <c r="AS9" s="68"/>
      <c r="AT9" s="68"/>
      <c r="AU9" s="68"/>
      <c r="AV9" s="68"/>
      <c r="AW9" s="68"/>
      <c r="AX9" s="227"/>
      <c r="AY9" s="130"/>
    </row>
    <row r="10" spans="1:51" s="101" customFormat="1" ht="95.25" customHeight="1">
      <c r="A10" s="125" t="s">
        <v>45</v>
      </c>
      <c r="B10" s="125" t="s">
        <v>46</v>
      </c>
      <c r="C10" s="125" t="s">
        <v>59</v>
      </c>
      <c r="D10" s="131" t="s">
        <v>60</v>
      </c>
      <c r="E10" s="68" t="s">
        <v>61</v>
      </c>
      <c r="F10" s="68">
        <v>14056</v>
      </c>
      <c r="G10" s="68" t="s">
        <v>62</v>
      </c>
      <c r="H10" s="68">
        <v>2004</v>
      </c>
      <c r="I10" s="68" t="s">
        <v>63</v>
      </c>
      <c r="J10" s="127">
        <v>133533.63</v>
      </c>
      <c r="K10" s="68" t="s">
        <v>64</v>
      </c>
      <c r="L10" s="68" t="s">
        <v>65</v>
      </c>
      <c r="M10" s="68" t="s">
        <v>66</v>
      </c>
      <c r="N10" s="68" t="s">
        <v>67</v>
      </c>
      <c r="O10" s="68" t="s">
        <v>68</v>
      </c>
      <c r="P10" s="128" t="s">
        <v>69</v>
      </c>
      <c r="Q10" s="128">
        <v>4</v>
      </c>
      <c r="R10" s="68">
        <v>0</v>
      </c>
      <c r="S10" s="68">
        <v>4</v>
      </c>
      <c r="T10" s="68">
        <v>0</v>
      </c>
      <c r="U10" s="68">
        <v>4</v>
      </c>
      <c r="V10" s="68">
        <v>100</v>
      </c>
      <c r="W10" s="68">
        <v>100</v>
      </c>
      <c r="X10" s="129" t="s">
        <v>57</v>
      </c>
      <c r="Y10" s="68"/>
      <c r="Z10" s="68"/>
      <c r="AA10" s="68"/>
      <c r="AB10" s="68">
        <v>3</v>
      </c>
      <c r="AC10" s="68">
        <v>104</v>
      </c>
      <c r="AD10" s="68">
        <v>20.11</v>
      </c>
      <c r="AE10" s="135">
        <v>5</v>
      </c>
      <c r="AF10" s="68">
        <v>60</v>
      </c>
      <c r="AG10" s="68" t="s">
        <v>60</v>
      </c>
      <c r="AH10" s="68" t="s">
        <v>70</v>
      </c>
      <c r="AI10" s="68">
        <v>40</v>
      </c>
      <c r="AJ10" s="68" t="s">
        <v>71</v>
      </c>
      <c r="AK10" s="68" t="s">
        <v>70</v>
      </c>
      <c r="AL10" s="68">
        <v>20</v>
      </c>
      <c r="AM10" s="68"/>
      <c r="AN10" s="68"/>
      <c r="AO10" s="68"/>
      <c r="AP10" s="68"/>
      <c r="AQ10" s="68"/>
      <c r="AR10" s="68"/>
      <c r="AS10" s="68"/>
      <c r="AT10" s="68"/>
      <c r="AU10" s="68"/>
      <c r="AV10" s="68"/>
      <c r="AW10" s="68"/>
      <c r="AX10" s="227"/>
      <c r="AY10" s="130"/>
    </row>
    <row r="11" spans="1:51" s="100" customFormat="1" ht="102" customHeight="1">
      <c r="A11" s="125" t="s">
        <v>45</v>
      </c>
      <c r="B11" s="125" t="s">
        <v>46</v>
      </c>
      <c r="C11" s="125" t="s">
        <v>72</v>
      </c>
      <c r="D11" s="126" t="s">
        <v>60</v>
      </c>
      <c r="E11" s="68" t="s">
        <v>73</v>
      </c>
      <c r="F11" s="68">
        <v>16075</v>
      </c>
      <c r="G11" s="68" t="s">
        <v>74</v>
      </c>
      <c r="H11" s="68">
        <v>2004</v>
      </c>
      <c r="I11" s="68" t="s">
        <v>75</v>
      </c>
      <c r="J11" s="127">
        <v>50075.11</v>
      </c>
      <c r="K11" s="68" t="s">
        <v>64</v>
      </c>
      <c r="L11" s="68" t="s">
        <v>76</v>
      </c>
      <c r="M11" s="68" t="s">
        <v>77</v>
      </c>
      <c r="N11" s="68" t="s">
        <v>78</v>
      </c>
      <c r="O11" s="68" t="s">
        <v>79</v>
      </c>
      <c r="P11" s="73">
        <v>3403647</v>
      </c>
      <c r="Q11" s="128">
        <v>8.7899999999999991</v>
      </c>
      <c r="R11" s="68">
        <v>0</v>
      </c>
      <c r="S11" s="68">
        <v>8.7899999999999991</v>
      </c>
      <c r="T11" s="68">
        <v>0</v>
      </c>
      <c r="U11" s="68">
        <v>8.7899999999999991</v>
      </c>
      <c r="V11" s="68">
        <v>100</v>
      </c>
      <c r="W11" s="68">
        <v>100</v>
      </c>
      <c r="X11" s="129" t="s">
        <v>57</v>
      </c>
      <c r="Y11" s="68"/>
      <c r="Z11" s="68"/>
      <c r="AA11" s="68"/>
      <c r="AB11" s="68">
        <v>3</v>
      </c>
      <c r="AC11" s="68">
        <v>113</v>
      </c>
      <c r="AD11" s="68">
        <v>28.71</v>
      </c>
      <c r="AE11" s="135">
        <v>5</v>
      </c>
      <c r="AF11" s="68">
        <v>100</v>
      </c>
      <c r="AG11" s="68" t="s">
        <v>60</v>
      </c>
      <c r="AH11" s="68" t="s">
        <v>73</v>
      </c>
      <c r="AI11" s="68">
        <v>100</v>
      </c>
      <c r="AJ11" s="68"/>
      <c r="AK11" s="68"/>
      <c r="AL11" s="68"/>
      <c r="AM11" s="68"/>
      <c r="AN11" s="68"/>
      <c r="AO11" s="68"/>
      <c r="AP11" s="68"/>
      <c r="AQ11" s="68"/>
      <c r="AR11" s="68"/>
      <c r="AS11" s="68"/>
      <c r="AT11" s="68"/>
      <c r="AU11" s="68"/>
      <c r="AV11" s="68"/>
      <c r="AW11" s="68"/>
      <c r="AX11" s="227"/>
      <c r="AY11" s="130"/>
    </row>
    <row r="12" spans="1:51" s="100" customFormat="1" ht="116.25" customHeight="1">
      <c r="A12" s="125" t="s">
        <v>45</v>
      </c>
      <c r="B12" s="125" t="s">
        <v>46</v>
      </c>
      <c r="C12" s="125" t="s">
        <v>80</v>
      </c>
      <c r="D12" s="131" t="s">
        <v>81</v>
      </c>
      <c r="E12" s="68" t="s">
        <v>82</v>
      </c>
      <c r="F12" s="125" t="s">
        <v>83</v>
      </c>
      <c r="G12" s="68" t="s">
        <v>84</v>
      </c>
      <c r="H12" s="68">
        <v>2008</v>
      </c>
      <c r="I12" s="68" t="s">
        <v>85</v>
      </c>
      <c r="J12" s="127">
        <v>220225.8</v>
      </c>
      <c r="K12" s="68" t="s">
        <v>52</v>
      </c>
      <c r="L12" s="68" t="s">
        <v>86</v>
      </c>
      <c r="M12" s="68" t="s">
        <v>87</v>
      </c>
      <c r="N12" s="68" t="s">
        <v>88</v>
      </c>
      <c r="O12" s="68" t="s">
        <v>89</v>
      </c>
      <c r="P12" s="73">
        <v>3404609</v>
      </c>
      <c r="Q12" s="128" t="s">
        <v>90</v>
      </c>
      <c r="R12" s="68" t="s">
        <v>91</v>
      </c>
      <c r="S12" s="68" t="s">
        <v>92</v>
      </c>
      <c r="T12" s="68" t="s">
        <v>93</v>
      </c>
      <c r="U12" s="68" t="s">
        <v>94</v>
      </c>
      <c r="V12" s="68">
        <v>95</v>
      </c>
      <c r="W12" s="68">
        <v>100</v>
      </c>
      <c r="X12" s="129" t="s">
        <v>57</v>
      </c>
      <c r="Y12" s="68">
        <v>3</v>
      </c>
      <c r="Z12" s="68">
        <v>11</v>
      </c>
      <c r="AA12" s="68">
        <v>5</v>
      </c>
      <c r="AB12" s="68">
        <v>3</v>
      </c>
      <c r="AC12" s="68">
        <v>102</v>
      </c>
      <c r="AD12" s="68">
        <v>23.04</v>
      </c>
      <c r="AE12" s="135">
        <v>5</v>
      </c>
      <c r="AF12" s="68">
        <v>100</v>
      </c>
      <c r="AG12" s="68" t="s">
        <v>81</v>
      </c>
      <c r="AH12" s="68" t="s">
        <v>95</v>
      </c>
      <c r="AI12" s="68">
        <v>100</v>
      </c>
      <c r="AJ12" s="68"/>
      <c r="AK12" s="68"/>
      <c r="AL12" s="68"/>
      <c r="AM12" s="68"/>
      <c r="AN12" s="68"/>
      <c r="AO12" s="68"/>
      <c r="AP12" s="68"/>
      <c r="AQ12" s="68"/>
      <c r="AR12" s="68"/>
      <c r="AS12" s="68"/>
      <c r="AT12" s="68"/>
      <c r="AU12" s="68"/>
      <c r="AV12" s="68"/>
      <c r="AW12" s="68"/>
      <c r="AX12" s="227"/>
      <c r="AY12" s="130"/>
    </row>
    <row r="13" spans="1:51" s="15" customFormat="1" ht="79.5" customHeight="1">
      <c r="A13" s="61" t="s">
        <v>45</v>
      </c>
      <c r="B13" s="61" t="s">
        <v>46</v>
      </c>
      <c r="C13" s="62">
        <v>104</v>
      </c>
      <c r="D13" s="63" t="s">
        <v>60</v>
      </c>
      <c r="E13" s="62" t="s">
        <v>96</v>
      </c>
      <c r="F13" s="61" t="s">
        <v>97</v>
      </c>
      <c r="G13" s="62" t="s">
        <v>98</v>
      </c>
      <c r="H13" s="62">
        <v>2018</v>
      </c>
      <c r="I13" s="68" t="s">
        <v>99</v>
      </c>
      <c r="J13" s="69">
        <v>98118.5</v>
      </c>
      <c r="K13" s="62" t="s">
        <v>100</v>
      </c>
      <c r="L13" s="62" t="s">
        <v>76</v>
      </c>
      <c r="M13" s="62" t="s">
        <v>77</v>
      </c>
      <c r="N13" s="68" t="s">
        <v>101</v>
      </c>
      <c r="O13" s="68" t="s">
        <v>102</v>
      </c>
      <c r="P13" s="66" t="s">
        <v>103</v>
      </c>
      <c r="Q13" s="66">
        <v>19.37</v>
      </c>
      <c r="R13" s="62"/>
      <c r="S13" s="62"/>
      <c r="T13" s="62"/>
      <c r="U13" s="62"/>
      <c r="V13" s="62"/>
      <c r="W13" s="62">
        <v>100</v>
      </c>
      <c r="X13" s="129" t="s">
        <v>57</v>
      </c>
      <c r="Y13" s="62"/>
      <c r="Z13" s="62"/>
      <c r="AA13" s="62"/>
      <c r="AB13" s="62"/>
      <c r="AC13" s="62"/>
      <c r="AD13" s="62"/>
      <c r="AE13" s="31">
        <v>5</v>
      </c>
      <c r="AF13" s="62">
        <v>100</v>
      </c>
      <c r="AG13" s="62" t="s">
        <v>60</v>
      </c>
      <c r="AH13" s="62" t="s">
        <v>104</v>
      </c>
      <c r="AI13" s="62">
        <v>20</v>
      </c>
      <c r="AJ13" s="62" t="s">
        <v>71</v>
      </c>
      <c r="AK13" s="62" t="s">
        <v>104</v>
      </c>
      <c r="AL13" s="62">
        <v>80</v>
      </c>
      <c r="AM13" s="62"/>
      <c r="AN13" s="62"/>
      <c r="AO13" s="62"/>
      <c r="AP13" s="62"/>
      <c r="AQ13" s="62"/>
      <c r="AR13" s="62"/>
      <c r="AS13" s="62"/>
      <c r="AT13" s="62"/>
      <c r="AU13" s="62"/>
      <c r="AV13" s="62"/>
      <c r="AW13" s="62"/>
      <c r="AX13" s="213"/>
    </row>
    <row r="14" spans="1:51" s="101" customFormat="1" ht="225" customHeight="1">
      <c r="A14" s="125" t="s">
        <v>45</v>
      </c>
      <c r="B14" s="125" t="s">
        <v>46</v>
      </c>
      <c r="C14" s="68">
        <v>107</v>
      </c>
      <c r="D14" s="126" t="s">
        <v>60</v>
      </c>
      <c r="E14" s="68" t="s">
        <v>105</v>
      </c>
      <c r="F14" s="125" t="s">
        <v>106</v>
      </c>
      <c r="G14" s="68" t="s">
        <v>107</v>
      </c>
      <c r="H14" s="68">
        <v>2019</v>
      </c>
      <c r="I14" s="68" t="s">
        <v>108</v>
      </c>
      <c r="J14" s="132">
        <v>24499.3</v>
      </c>
      <c r="K14" s="68" t="s">
        <v>100</v>
      </c>
      <c r="L14" s="68" t="s">
        <v>109</v>
      </c>
      <c r="M14" s="68" t="s">
        <v>110</v>
      </c>
      <c r="N14" s="68" t="s">
        <v>111</v>
      </c>
      <c r="O14" s="68" t="s">
        <v>112</v>
      </c>
      <c r="P14" s="73">
        <v>3406789</v>
      </c>
      <c r="Q14" s="128">
        <v>2.89</v>
      </c>
      <c r="R14" s="68"/>
      <c r="S14" s="68"/>
      <c r="T14" s="68"/>
      <c r="U14" s="68"/>
      <c r="V14" s="68"/>
      <c r="W14" s="68">
        <v>8.33</v>
      </c>
      <c r="X14" s="129" t="s">
        <v>57</v>
      </c>
      <c r="Y14" s="68"/>
      <c r="Z14" s="68"/>
      <c r="AA14" s="68"/>
      <c r="AB14" s="68"/>
      <c r="AC14" s="68"/>
      <c r="AD14" s="68"/>
      <c r="AE14" s="135"/>
      <c r="AF14" s="68">
        <v>100</v>
      </c>
      <c r="AG14" s="68" t="s">
        <v>113</v>
      </c>
      <c r="AH14" s="68" t="s">
        <v>105</v>
      </c>
      <c r="AI14" s="68">
        <v>80</v>
      </c>
      <c r="AJ14" s="68" t="s">
        <v>60</v>
      </c>
      <c r="AK14" s="68" t="s">
        <v>105</v>
      </c>
      <c r="AL14" s="68">
        <v>20</v>
      </c>
      <c r="AM14" s="68"/>
      <c r="AN14" s="68"/>
      <c r="AO14" s="68"/>
      <c r="AP14" s="68"/>
      <c r="AQ14" s="68"/>
      <c r="AR14" s="68"/>
      <c r="AS14" s="68"/>
      <c r="AT14" s="68"/>
      <c r="AU14" s="68"/>
      <c r="AV14" s="68"/>
      <c r="AW14" s="68"/>
      <c r="AX14" s="227"/>
      <c r="AY14" s="130"/>
    </row>
    <row r="15" spans="1:51" s="15" customFormat="1" ht="100.5" customHeight="1">
      <c r="A15" s="61" t="s">
        <v>45</v>
      </c>
      <c r="B15" s="61" t="s">
        <v>46</v>
      </c>
      <c r="C15" s="62">
        <v>102</v>
      </c>
      <c r="D15" s="63" t="s">
        <v>81</v>
      </c>
      <c r="E15" s="62" t="s">
        <v>82</v>
      </c>
      <c r="F15" s="61" t="s">
        <v>83</v>
      </c>
      <c r="G15" s="62" t="s">
        <v>114</v>
      </c>
      <c r="H15" s="62">
        <v>2018</v>
      </c>
      <c r="I15" s="62" t="s">
        <v>85</v>
      </c>
      <c r="J15" s="70">
        <v>203250.24</v>
      </c>
      <c r="K15" s="62" t="s">
        <v>100</v>
      </c>
      <c r="L15" s="62" t="s">
        <v>115</v>
      </c>
      <c r="M15" s="62" t="s">
        <v>116</v>
      </c>
      <c r="N15" s="62" t="s">
        <v>117</v>
      </c>
      <c r="O15" s="62" t="s">
        <v>118</v>
      </c>
      <c r="P15" s="65">
        <v>3406704</v>
      </c>
      <c r="Q15" s="66" t="s">
        <v>119</v>
      </c>
      <c r="R15" s="62" t="s">
        <v>120</v>
      </c>
      <c r="S15" s="62" t="s">
        <v>92</v>
      </c>
      <c r="T15" s="62" t="s">
        <v>93</v>
      </c>
      <c r="U15" s="62" t="s">
        <v>121</v>
      </c>
      <c r="V15" s="62">
        <v>100</v>
      </c>
      <c r="W15" s="71">
        <v>8.3299999999999999E-2</v>
      </c>
      <c r="X15" s="129" t="s">
        <v>57</v>
      </c>
      <c r="Y15" s="62">
        <v>3</v>
      </c>
      <c r="Z15" s="62">
        <v>11</v>
      </c>
      <c r="AA15" s="62">
        <v>5</v>
      </c>
      <c r="AB15" s="62">
        <v>3</v>
      </c>
      <c r="AC15" s="61" t="s">
        <v>122</v>
      </c>
      <c r="AD15" s="62">
        <v>23.04</v>
      </c>
      <c r="AE15" s="31">
        <v>5</v>
      </c>
      <c r="AF15" s="62">
        <v>100</v>
      </c>
      <c r="AG15" s="62" t="s">
        <v>81</v>
      </c>
      <c r="AH15" s="62" t="s">
        <v>95</v>
      </c>
      <c r="AI15" s="62">
        <v>100</v>
      </c>
      <c r="AJ15" s="62"/>
      <c r="AK15" s="62"/>
      <c r="AL15" s="62"/>
      <c r="AM15" s="62"/>
      <c r="AN15" s="62"/>
      <c r="AO15" s="62"/>
      <c r="AP15" s="62"/>
      <c r="AQ15" s="62"/>
      <c r="AR15" s="62"/>
      <c r="AS15" s="62"/>
      <c r="AT15" s="62"/>
      <c r="AU15" s="62"/>
      <c r="AV15" s="62"/>
      <c r="AW15" s="62"/>
      <c r="AX15" s="213"/>
    </row>
    <row r="16" spans="1:51" s="15" customFormat="1" ht="47.25" customHeight="1">
      <c r="A16" s="61" t="s">
        <v>45</v>
      </c>
      <c r="B16" s="61" t="s">
        <v>46</v>
      </c>
      <c r="C16" s="62">
        <v>116</v>
      </c>
      <c r="D16" s="63" t="s">
        <v>47</v>
      </c>
      <c r="E16" s="62" t="s">
        <v>48</v>
      </c>
      <c r="F16" s="61" t="s">
        <v>49</v>
      </c>
      <c r="G16" s="72" t="s">
        <v>123</v>
      </c>
      <c r="H16" s="62">
        <v>2020</v>
      </c>
      <c r="I16" s="62" t="s">
        <v>124</v>
      </c>
      <c r="J16" s="70">
        <v>101000.11</v>
      </c>
      <c r="K16" s="62" t="s">
        <v>125</v>
      </c>
      <c r="L16" s="62" t="s">
        <v>126</v>
      </c>
      <c r="M16" s="62" t="s">
        <v>127</v>
      </c>
      <c r="N16" s="62" t="s">
        <v>128</v>
      </c>
      <c r="O16" s="68" t="s">
        <v>129</v>
      </c>
      <c r="P16" s="73" t="s">
        <v>130</v>
      </c>
      <c r="Q16" s="74">
        <v>11.35</v>
      </c>
      <c r="R16" s="62">
        <v>10.1</v>
      </c>
      <c r="S16" s="68">
        <v>1.25</v>
      </c>
      <c r="T16" s="62">
        <v>14.09</v>
      </c>
      <c r="U16" s="62">
        <v>25.44</v>
      </c>
      <c r="V16" s="62">
        <v>80</v>
      </c>
      <c r="W16" s="62">
        <v>50</v>
      </c>
      <c r="X16" s="129" t="s">
        <v>57</v>
      </c>
      <c r="Y16" s="62">
        <v>4</v>
      </c>
      <c r="Z16" s="62">
        <v>6</v>
      </c>
      <c r="AA16" s="62">
        <v>2</v>
      </c>
      <c r="AB16" s="62">
        <v>35</v>
      </c>
      <c r="AC16" s="61" t="s">
        <v>131</v>
      </c>
      <c r="AD16" s="62">
        <v>16.399999999999999</v>
      </c>
      <c r="AE16" s="31">
        <v>5</v>
      </c>
      <c r="AF16" s="62">
        <v>80</v>
      </c>
      <c r="AG16" s="62" t="s">
        <v>47</v>
      </c>
      <c r="AH16" s="62" t="s">
        <v>58</v>
      </c>
      <c r="AI16" s="62">
        <v>60</v>
      </c>
      <c r="AJ16" s="62" t="s">
        <v>132</v>
      </c>
      <c r="AK16" s="73" t="s">
        <v>133</v>
      </c>
      <c r="AL16" s="62">
        <v>10</v>
      </c>
      <c r="AM16" s="62" t="s">
        <v>134</v>
      </c>
      <c r="AN16" s="62" t="s">
        <v>61</v>
      </c>
      <c r="AO16" s="62">
        <v>10</v>
      </c>
      <c r="AP16" s="62"/>
      <c r="AQ16" s="62"/>
      <c r="AR16" s="62"/>
      <c r="AS16" s="62"/>
      <c r="AT16" s="62"/>
      <c r="AU16" s="62"/>
      <c r="AV16" s="62"/>
      <c r="AW16" s="62"/>
      <c r="AX16" s="213"/>
    </row>
    <row r="17" spans="1:51" s="15" customFormat="1" ht="73.5" customHeight="1">
      <c r="A17" s="223" t="s">
        <v>45</v>
      </c>
      <c r="B17" s="223" t="s">
        <v>46</v>
      </c>
      <c r="C17" s="224">
        <v>102</v>
      </c>
      <c r="D17" s="225" t="s">
        <v>81</v>
      </c>
      <c r="E17" s="224" t="s">
        <v>135</v>
      </c>
      <c r="F17" s="223" t="s">
        <v>83</v>
      </c>
      <c r="G17" s="226" t="s">
        <v>136</v>
      </c>
      <c r="H17" s="62">
        <v>2020</v>
      </c>
      <c r="I17" s="62" t="s">
        <v>137</v>
      </c>
      <c r="J17" s="70">
        <v>39312.58</v>
      </c>
      <c r="K17" s="62">
        <v>200145</v>
      </c>
      <c r="L17" s="62" t="s">
        <v>115</v>
      </c>
      <c r="M17" s="62" t="s">
        <v>116</v>
      </c>
      <c r="N17" s="62" t="s">
        <v>138</v>
      </c>
      <c r="O17" s="62" t="s">
        <v>139</v>
      </c>
      <c r="P17" s="65">
        <v>3407133</v>
      </c>
      <c r="Q17" s="74" t="s">
        <v>140</v>
      </c>
      <c r="R17" s="62" t="s">
        <v>141</v>
      </c>
      <c r="S17" s="62" t="s">
        <v>142</v>
      </c>
      <c r="T17" s="62" t="s">
        <v>93</v>
      </c>
      <c r="U17" s="62" t="s">
        <v>143</v>
      </c>
      <c r="V17" s="62">
        <v>100</v>
      </c>
      <c r="W17" s="71" t="s">
        <v>144</v>
      </c>
      <c r="X17" s="129" t="s">
        <v>57</v>
      </c>
      <c r="Y17" s="62">
        <v>3</v>
      </c>
      <c r="Z17" s="62">
        <v>11</v>
      </c>
      <c r="AA17" s="62">
        <v>5</v>
      </c>
      <c r="AB17" s="62">
        <v>3</v>
      </c>
      <c r="AC17" s="75" t="s">
        <v>145</v>
      </c>
      <c r="AD17" s="62">
        <v>23.04</v>
      </c>
      <c r="AE17" s="31">
        <v>5</v>
      </c>
      <c r="AF17" s="62">
        <v>100</v>
      </c>
      <c r="AG17" s="62" t="s">
        <v>81</v>
      </c>
      <c r="AH17" s="62" t="s">
        <v>95</v>
      </c>
      <c r="AI17" s="62">
        <v>100</v>
      </c>
      <c r="AJ17" s="62"/>
      <c r="AK17" s="62"/>
      <c r="AL17" s="62"/>
      <c r="AM17" s="62"/>
      <c r="AN17" s="62"/>
      <c r="AO17" s="62"/>
      <c r="AP17" s="62"/>
      <c r="AQ17" s="62"/>
      <c r="AR17" s="62"/>
      <c r="AS17" s="62"/>
      <c r="AT17" s="62"/>
      <c r="AU17" s="62"/>
      <c r="AV17" s="62"/>
      <c r="AW17" s="62"/>
      <c r="AX17" s="213"/>
    </row>
    <row r="18" spans="1:51" s="15" customFormat="1" ht="90" customHeight="1">
      <c r="A18" s="61" t="s">
        <v>45</v>
      </c>
      <c r="B18" s="61" t="s">
        <v>46</v>
      </c>
      <c r="C18" s="62">
        <v>209</v>
      </c>
      <c r="D18" s="63" t="s">
        <v>146</v>
      </c>
      <c r="E18" s="62" t="s">
        <v>147</v>
      </c>
      <c r="F18" s="62">
        <v>18749</v>
      </c>
      <c r="G18" s="62" t="s">
        <v>148</v>
      </c>
      <c r="H18" s="62">
        <v>2010</v>
      </c>
      <c r="I18" s="62" t="s">
        <v>149</v>
      </c>
      <c r="J18" s="64">
        <v>360791.9</v>
      </c>
      <c r="K18" s="62" t="s">
        <v>150</v>
      </c>
      <c r="L18" s="62" t="s">
        <v>151</v>
      </c>
      <c r="M18" s="62" t="s">
        <v>152</v>
      </c>
      <c r="N18" s="62" t="s">
        <v>153</v>
      </c>
      <c r="O18" s="62" t="s">
        <v>154</v>
      </c>
      <c r="P18" s="65">
        <v>3806405</v>
      </c>
      <c r="Q18" s="66" t="s">
        <v>155</v>
      </c>
      <c r="R18" s="62">
        <v>0</v>
      </c>
      <c r="S18" s="62">
        <v>9</v>
      </c>
      <c r="T18" s="62" t="s">
        <v>93</v>
      </c>
      <c r="U18" s="62" t="s">
        <v>155</v>
      </c>
      <c r="V18" s="62">
        <v>40</v>
      </c>
      <c r="W18" s="62">
        <v>100</v>
      </c>
      <c r="X18" s="129" t="s">
        <v>57</v>
      </c>
      <c r="Y18" s="62">
        <v>3</v>
      </c>
      <c r="Z18" s="62">
        <v>5</v>
      </c>
      <c r="AA18" s="62">
        <v>1</v>
      </c>
      <c r="AB18" s="62">
        <v>66</v>
      </c>
      <c r="AC18" s="62">
        <v>209.208</v>
      </c>
      <c r="AD18" s="62" t="s">
        <v>93</v>
      </c>
      <c r="AE18" s="31">
        <v>5</v>
      </c>
      <c r="AF18" s="62">
        <v>40</v>
      </c>
      <c r="AG18" s="62" t="s">
        <v>146</v>
      </c>
      <c r="AH18" s="62" t="s">
        <v>156</v>
      </c>
      <c r="AI18" s="62">
        <v>35</v>
      </c>
      <c r="AJ18" s="62" t="s">
        <v>157</v>
      </c>
      <c r="AK18" s="62" t="s">
        <v>158</v>
      </c>
      <c r="AL18" s="62">
        <v>5</v>
      </c>
      <c r="AM18" s="62"/>
      <c r="AN18" s="62"/>
      <c r="AO18" s="62"/>
      <c r="AP18" s="62"/>
      <c r="AQ18" s="62"/>
      <c r="AR18" s="62"/>
      <c r="AS18" s="62"/>
      <c r="AT18" s="62"/>
      <c r="AU18" s="62"/>
      <c r="AV18" s="62"/>
      <c r="AW18" s="62"/>
      <c r="AX18" s="213"/>
    </row>
    <row r="19" spans="1:51" s="15" customFormat="1" ht="106.5" customHeight="1">
      <c r="A19" s="61" t="s">
        <v>45</v>
      </c>
      <c r="B19" s="61" t="s">
        <v>46</v>
      </c>
      <c r="C19" s="62">
        <v>204</v>
      </c>
      <c r="D19" s="63" t="s">
        <v>159</v>
      </c>
      <c r="E19" s="62" t="s">
        <v>160</v>
      </c>
      <c r="F19" s="62">
        <v>30435</v>
      </c>
      <c r="G19" s="62" t="s">
        <v>161</v>
      </c>
      <c r="H19" s="62">
        <v>2004</v>
      </c>
      <c r="I19" s="62" t="s">
        <v>162</v>
      </c>
      <c r="J19" s="64">
        <v>107166.74</v>
      </c>
      <c r="K19" s="62" t="s">
        <v>163</v>
      </c>
      <c r="L19" s="62" t="s">
        <v>164</v>
      </c>
      <c r="M19" s="62" t="s">
        <v>165</v>
      </c>
      <c r="N19" s="62" t="s">
        <v>166</v>
      </c>
      <c r="O19" s="62" t="s">
        <v>167</v>
      </c>
      <c r="P19" s="65">
        <v>3805137</v>
      </c>
      <c r="Q19" s="66">
        <v>13.66</v>
      </c>
      <c r="R19" s="62">
        <v>0</v>
      </c>
      <c r="S19" s="62">
        <v>13.66</v>
      </c>
      <c r="T19" s="62">
        <v>0</v>
      </c>
      <c r="U19" s="62">
        <v>13.66</v>
      </c>
      <c r="V19" s="62">
        <v>40</v>
      </c>
      <c r="W19" s="62">
        <v>100</v>
      </c>
      <c r="X19" s="129" t="s">
        <v>57</v>
      </c>
      <c r="Y19" s="62">
        <v>4</v>
      </c>
      <c r="Z19" s="62">
        <v>5</v>
      </c>
      <c r="AA19" s="62">
        <v>2</v>
      </c>
      <c r="AB19" s="62">
        <v>5</v>
      </c>
      <c r="AC19" s="62">
        <v>204</v>
      </c>
      <c r="AD19" s="62">
        <v>10.93</v>
      </c>
      <c r="AE19" s="31">
        <v>5</v>
      </c>
      <c r="AF19" s="62">
        <v>40</v>
      </c>
      <c r="AG19" s="62" t="s">
        <v>168</v>
      </c>
      <c r="AH19" s="62"/>
      <c r="AI19" s="62">
        <v>20</v>
      </c>
      <c r="AJ19" s="62" t="s">
        <v>169</v>
      </c>
      <c r="AK19" s="62" t="s">
        <v>160</v>
      </c>
      <c r="AL19" s="62">
        <v>80</v>
      </c>
      <c r="AM19" s="62"/>
      <c r="AN19" s="62"/>
      <c r="AO19" s="62"/>
      <c r="AP19" s="62"/>
      <c r="AQ19" s="62"/>
      <c r="AR19" s="62"/>
      <c r="AS19" s="62"/>
      <c r="AT19" s="62"/>
      <c r="AU19" s="62"/>
      <c r="AV19" s="62"/>
      <c r="AW19" s="62"/>
      <c r="AX19" s="213"/>
    </row>
    <row r="20" spans="1:51" s="15" customFormat="1" ht="66.75" customHeight="1">
      <c r="A20" s="61" t="s">
        <v>45</v>
      </c>
      <c r="B20" s="61" t="s">
        <v>46</v>
      </c>
      <c r="C20" s="62">
        <v>204</v>
      </c>
      <c r="D20" s="63" t="s">
        <v>159</v>
      </c>
      <c r="E20" s="62" t="s">
        <v>160</v>
      </c>
      <c r="F20" s="62">
        <v>30435</v>
      </c>
      <c r="G20" s="62" t="s">
        <v>170</v>
      </c>
      <c r="H20" s="62">
        <v>2007</v>
      </c>
      <c r="I20" s="62" t="s">
        <v>171</v>
      </c>
      <c r="J20" s="64">
        <v>315397.37</v>
      </c>
      <c r="K20" s="62" t="s">
        <v>52</v>
      </c>
      <c r="L20" s="62" t="s">
        <v>172</v>
      </c>
      <c r="M20" s="62" t="s">
        <v>173</v>
      </c>
      <c r="N20" s="62" t="s">
        <v>174</v>
      </c>
      <c r="O20" s="62" t="s">
        <v>167</v>
      </c>
      <c r="P20" s="65">
        <v>3805889</v>
      </c>
      <c r="Q20" s="66">
        <v>87.98</v>
      </c>
      <c r="R20" s="62">
        <v>0</v>
      </c>
      <c r="S20" s="62">
        <v>87.98</v>
      </c>
      <c r="T20" s="62">
        <v>0</v>
      </c>
      <c r="U20" s="62">
        <v>87.98</v>
      </c>
      <c r="V20" s="62">
        <v>80</v>
      </c>
      <c r="W20" s="62">
        <v>100</v>
      </c>
      <c r="X20" s="129" t="s">
        <v>57</v>
      </c>
      <c r="Y20" s="62">
        <v>4</v>
      </c>
      <c r="Z20" s="62">
        <v>5</v>
      </c>
      <c r="AA20" s="62">
        <v>2</v>
      </c>
      <c r="AB20" s="62">
        <v>5</v>
      </c>
      <c r="AC20" s="62">
        <v>204</v>
      </c>
      <c r="AD20" s="62">
        <v>10.93</v>
      </c>
      <c r="AE20" s="31">
        <v>5</v>
      </c>
      <c r="AF20" s="62">
        <v>90</v>
      </c>
      <c r="AG20" s="62" t="s">
        <v>175</v>
      </c>
      <c r="AH20" s="62" t="s">
        <v>176</v>
      </c>
      <c r="AI20" s="62">
        <v>5</v>
      </c>
      <c r="AJ20" s="207" t="s">
        <v>169</v>
      </c>
      <c r="AK20" s="62" t="s">
        <v>160</v>
      </c>
      <c r="AL20" s="62">
        <v>65</v>
      </c>
      <c r="AM20" s="239" t="s">
        <v>177</v>
      </c>
      <c r="AN20" s="62" t="s">
        <v>178</v>
      </c>
      <c r="AO20" s="62">
        <v>10</v>
      </c>
      <c r="AP20" s="239" t="s">
        <v>179</v>
      </c>
      <c r="AQ20" s="62" t="s">
        <v>180</v>
      </c>
      <c r="AR20" s="62">
        <v>10</v>
      </c>
      <c r="AS20" s="62" t="s">
        <v>181</v>
      </c>
      <c r="AT20" s="62" t="s">
        <v>160</v>
      </c>
      <c r="AU20" s="62">
        <v>10</v>
      </c>
      <c r="AV20" s="62"/>
      <c r="AW20" s="62"/>
      <c r="AX20" s="213"/>
    </row>
    <row r="21" spans="1:51" s="15" customFormat="1" ht="85.5" customHeight="1">
      <c r="A21" s="61" t="s">
        <v>45</v>
      </c>
      <c r="B21" s="61" t="s">
        <v>46</v>
      </c>
      <c r="C21" s="62">
        <v>209</v>
      </c>
      <c r="D21" s="63" t="s">
        <v>146</v>
      </c>
      <c r="E21" s="62" t="s">
        <v>182</v>
      </c>
      <c r="F21" s="61" t="s">
        <v>183</v>
      </c>
      <c r="G21" s="62" t="s">
        <v>184</v>
      </c>
      <c r="H21" s="62">
        <v>2005</v>
      </c>
      <c r="I21" s="62" t="s">
        <v>185</v>
      </c>
      <c r="J21" s="64">
        <v>104679.58</v>
      </c>
      <c r="K21" s="62" t="s">
        <v>64</v>
      </c>
      <c r="L21" s="62" t="s">
        <v>186</v>
      </c>
      <c r="M21" s="62" t="s">
        <v>187</v>
      </c>
      <c r="N21" s="62" t="s">
        <v>188</v>
      </c>
      <c r="O21" s="62" t="s">
        <v>189</v>
      </c>
      <c r="P21" s="65">
        <v>3805340</v>
      </c>
      <c r="Q21" s="66" t="s">
        <v>190</v>
      </c>
      <c r="R21" s="62">
        <v>0</v>
      </c>
      <c r="S21" s="62" t="s">
        <v>191</v>
      </c>
      <c r="T21" s="62" t="s">
        <v>93</v>
      </c>
      <c r="U21" s="62" t="s">
        <v>190</v>
      </c>
      <c r="V21" s="62">
        <v>70</v>
      </c>
      <c r="W21" s="62">
        <v>100</v>
      </c>
      <c r="X21" s="129" t="s">
        <v>57</v>
      </c>
      <c r="Y21" s="62">
        <v>3</v>
      </c>
      <c r="Z21" s="62">
        <v>4</v>
      </c>
      <c r="AA21" s="62">
        <v>7</v>
      </c>
      <c r="AB21" s="62">
        <v>66</v>
      </c>
      <c r="AC21" s="62" t="s">
        <v>192</v>
      </c>
      <c r="AD21" s="62">
        <v>12.8</v>
      </c>
      <c r="AE21" s="31">
        <v>5</v>
      </c>
      <c r="AF21" s="62">
        <v>80</v>
      </c>
      <c r="AG21" s="62" t="s">
        <v>146</v>
      </c>
      <c r="AH21" s="62" t="s">
        <v>193</v>
      </c>
      <c r="AI21" s="62">
        <v>50</v>
      </c>
      <c r="AJ21" s="62" t="s">
        <v>194</v>
      </c>
      <c r="AK21" s="62" t="s">
        <v>195</v>
      </c>
      <c r="AL21" s="62">
        <v>10</v>
      </c>
      <c r="AM21" s="62" t="s">
        <v>196</v>
      </c>
      <c r="AN21" s="62" t="s">
        <v>197</v>
      </c>
      <c r="AO21" s="62">
        <v>10</v>
      </c>
      <c r="AP21" s="62" t="s">
        <v>198</v>
      </c>
      <c r="AQ21" s="62" t="s">
        <v>199</v>
      </c>
      <c r="AR21" s="62">
        <v>5</v>
      </c>
      <c r="AS21" s="240" t="s">
        <v>200</v>
      </c>
      <c r="AT21" s="62" t="s">
        <v>201</v>
      </c>
      <c r="AU21" s="62">
        <v>5</v>
      </c>
      <c r="AV21" s="96"/>
      <c r="AW21" s="62" t="s">
        <v>199</v>
      </c>
      <c r="AX21" s="213">
        <v>1</v>
      </c>
    </row>
    <row r="22" spans="1:51" s="101" customFormat="1" ht="93.75" customHeight="1">
      <c r="A22" s="125" t="s">
        <v>45</v>
      </c>
      <c r="B22" s="125" t="s">
        <v>46</v>
      </c>
      <c r="C22" s="68">
        <v>209</v>
      </c>
      <c r="D22" s="126" t="s">
        <v>146</v>
      </c>
      <c r="E22" s="68" t="s">
        <v>202</v>
      </c>
      <c r="F22" s="125" t="s">
        <v>183</v>
      </c>
      <c r="G22" s="68" t="s">
        <v>203</v>
      </c>
      <c r="H22" s="68">
        <v>2007</v>
      </c>
      <c r="I22" s="68" t="s">
        <v>204</v>
      </c>
      <c r="J22" s="127">
        <v>93314.97</v>
      </c>
      <c r="K22" s="68" t="s">
        <v>52</v>
      </c>
      <c r="L22" s="68" t="s">
        <v>205</v>
      </c>
      <c r="M22" s="68" t="s">
        <v>206</v>
      </c>
      <c r="N22" s="68" t="s">
        <v>207</v>
      </c>
      <c r="O22" s="68" t="s">
        <v>208</v>
      </c>
      <c r="P22" s="73">
        <v>3805856</v>
      </c>
      <c r="Q22" s="128" t="s">
        <v>209</v>
      </c>
      <c r="R22" s="68" t="s">
        <v>210</v>
      </c>
      <c r="S22" s="68" t="s">
        <v>211</v>
      </c>
      <c r="T22" s="68" t="s">
        <v>212</v>
      </c>
      <c r="U22" s="68" t="s">
        <v>213</v>
      </c>
      <c r="V22" s="68">
        <v>80</v>
      </c>
      <c r="W22" s="68">
        <v>100</v>
      </c>
      <c r="X22" s="129" t="s">
        <v>57</v>
      </c>
      <c r="Y22" s="68">
        <v>2</v>
      </c>
      <c r="Z22" s="68">
        <v>3</v>
      </c>
      <c r="AA22" s="68">
        <v>3</v>
      </c>
      <c r="AB22" s="68">
        <v>11</v>
      </c>
      <c r="AC22" s="68">
        <v>209</v>
      </c>
      <c r="AD22" s="68">
        <v>10.93</v>
      </c>
      <c r="AE22" s="135">
        <v>5</v>
      </c>
      <c r="AF22" s="68">
        <v>80</v>
      </c>
      <c r="AG22" s="68" t="s">
        <v>146</v>
      </c>
      <c r="AH22" s="68" t="s">
        <v>214</v>
      </c>
      <c r="AI22" s="68">
        <v>10</v>
      </c>
      <c r="AJ22" s="68" t="s">
        <v>196</v>
      </c>
      <c r="AK22" s="68" t="s">
        <v>215</v>
      </c>
      <c r="AL22" s="68">
        <v>10</v>
      </c>
      <c r="AM22" s="68" t="s">
        <v>216</v>
      </c>
      <c r="AN22" s="68" t="s">
        <v>217</v>
      </c>
      <c r="AO22" s="68"/>
      <c r="AP22" s="68"/>
      <c r="AQ22" s="68"/>
      <c r="AR22" s="68"/>
      <c r="AS22" s="68"/>
      <c r="AT22" s="68"/>
      <c r="AU22" s="68"/>
      <c r="AV22" s="68"/>
      <c r="AW22" s="68"/>
      <c r="AX22" s="227"/>
      <c r="AY22" s="130"/>
    </row>
    <row r="23" spans="1:51" s="118" customFormat="1" ht="101.25" customHeight="1">
      <c r="A23" s="125" t="s">
        <v>45</v>
      </c>
      <c r="B23" s="125" t="s">
        <v>46</v>
      </c>
      <c r="C23" s="68">
        <v>204</v>
      </c>
      <c r="D23" s="126" t="s">
        <v>159</v>
      </c>
      <c r="E23" s="133" t="s">
        <v>160</v>
      </c>
      <c r="F23" s="133">
        <v>30435</v>
      </c>
      <c r="G23" s="133" t="s">
        <v>218</v>
      </c>
      <c r="H23" s="133">
        <v>2020</v>
      </c>
      <c r="I23" s="133" t="s">
        <v>219</v>
      </c>
      <c r="J23" s="241">
        <v>42865.85</v>
      </c>
      <c r="K23" s="125" t="s">
        <v>220</v>
      </c>
      <c r="L23" s="133" t="s">
        <v>221</v>
      </c>
      <c r="M23" s="133" t="s">
        <v>222</v>
      </c>
      <c r="N23" s="133" t="s">
        <v>223</v>
      </c>
      <c r="O23" s="133" t="s">
        <v>224</v>
      </c>
      <c r="P23" s="73">
        <v>3808061</v>
      </c>
      <c r="Q23" s="134" t="s">
        <v>225</v>
      </c>
      <c r="R23" s="125" t="s">
        <v>226</v>
      </c>
      <c r="S23" s="125" t="s">
        <v>227</v>
      </c>
      <c r="T23" s="125" t="s">
        <v>228</v>
      </c>
      <c r="U23" s="125" t="s">
        <v>229</v>
      </c>
      <c r="V23" s="68">
        <v>80</v>
      </c>
      <c r="W23" s="68">
        <v>30</v>
      </c>
      <c r="X23" s="206" t="s">
        <v>230</v>
      </c>
      <c r="Y23" s="68">
        <v>3</v>
      </c>
      <c r="Z23" s="68">
        <v>11</v>
      </c>
      <c r="AA23" s="68">
        <v>5</v>
      </c>
      <c r="AB23" s="68">
        <v>4</v>
      </c>
      <c r="AC23" s="68"/>
      <c r="AD23" s="68">
        <v>0</v>
      </c>
      <c r="AE23" s="135">
        <v>5</v>
      </c>
      <c r="AF23" s="133">
        <v>50</v>
      </c>
      <c r="AG23" s="133" t="s">
        <v>169</v>
      </c>
      <c r="AH23" s="133" t="s">
        <v>231</v>
      </c>
      <c r="AI23" s="133">
        <v>50</v>
      </c>
      <c r="AJ23" s="133" t="s">
        <v>177</v>
      </c>
      <c r="AK23" s="133" t="s">
        <v>178</v>
      </c>
      <c r="AL23" s="133">
        <v>50</v>
      </c>
      <c r="AM23" s="133"/>
      <c r="AN23" s="133"/>
      <c r="AO23" s="133"/>
      <c r="AP23" s="133"/>
      <c r="AQ23" s="133"/>
      <c r="AR23" s="133"/>
      <c r="AS23" s="68"/>
      <c r="AT23" s="68"/>
      <c r="AU23" s="68"/>
      <c r="AV23" s="68"/>
      <c r="AW23" s="68"/>
      <c r="AX23" s="227"/>
      <c r="AY23" s="136"/>
    </row>
    <row r="24" spans="1:51" s="100" customFormat="1" ht="110.25" customHeight="1">
      <c r="A24" s="125" t="s">
        <v>45</v>
      </c>
      <c r="B24" s="125" t="s">
        <v>46</v>
      </c>
      <c r="C24" s="125" t="s">
        <v>232</v>
      </c>
      <c r="D24" s="131" t="s">
        <v>233</v>
      </c>
      <c r="E24" s="126" t="s">
        <v>234</v>
      </c>
      <c r="F24" s="125" t="s">
        <v>235</v>
      </c>
      <c r="G24" s="126" t="s">
        <v>236</v>
      </c>
      <c r="H24" s="125" t="s">
        <v>237</v>
      </c>
      <c r="I24" s="126" t="s">
        <v>238</v>
      </c>
      <c r="J24" s="127" t="s">
        <v>239</v>
      </c>
      <c r="K24" s="125" t="s">
        <v>240</v>
      </c>
      <c r="L24" s="126" t="s">
        <v>241</v>
      </c>
      <c r="M24" s="126" t="s">
        <v>242</v>
      </c>
      <c r="N24" s="126" t="s">
        <v>243</v>
      </c>
      <c r="O24" s="126" t="s">
        <v>244</v>
      </c>
      <c r="P24" s="134" t="s">
        <v>245</v>
      </c>
      <c r="Q24" s="134" t="s">
        <v>226</v>
      </c>
      <c r="R24" s="125" t="s">
        <v>226</v>
      </c>
      <c r="S24" s="125" t="s">
        <v>226</v>
      </c>
      <c r="T24" s="125" t="s">
        <v>226</v>
      </c>
      <c r="U24" s="125" t="s">
        <v>226</v>
      </c>
      <c r="V24" s="125" t="s">
        <v>246</v>
      </c>
      <c r="W24" s="125" t="s">
        <v>246</v>
      </c>
      <c r="X24" s="129" t="s">
        <v>57</v>
      </c>
      <c r="Y24" s="125" t="s">
        <v>247</v>
      </c>
      <c r="Z24" s="125" t="s">
        <v>248</v>
      </c>
      <c r="AA24" s="125" t="s">
        <v>248</v>
      </c>
      <c r="AB24" s="125" t="s">
        <v>249</v>
      </c>
      <c r="AC24" s="125"/>
      <c r="AD24" s="125" t="s">
        <v>226</v>
      </c>
      <c r="AE24" s="149" t="s">
        <v>250</v>
      </c>
      <c r="AF24" s="125" t="s">
        <v>251</v>
      </c>
      <c r="AG24" s="125" t="s">
        <v>233</v>
      </c>
      <c r="AH24" s="125" t="s">
        <v>234</v>
      </c>
      <c r="AI24" s="125" t="s">
        <v>246</v>
      </c>
      <c r="AJ24" s="125"/>
      <c r="AK24" s="125"/>
      <c r="AL24" s="125"/>
      <c r="AM24" s="125"/>
      <c r="AN24" s="125"/>
      <c r="AO24" s="125"/>
      <c r="AP24" s="125"/>
      <c r="AQ24" s="125"/>
      <c r="AR24" s="125"/>
      <c r="AS24" s="125"/>
      <c r="AT24" s="125"/>
      <c r="AU24" s="125"/>
      <c r="AV24" s="125"/>
      <c r="AW24" s="125"/>
      <c r="AX24" s="228"/>
      <c r="AY24" s="130"/>
    </row>
    <row r="25" spans="1:51" s="101" customFormat="1" ht="128.25" customHeight="1">
      <c r="A25" s="138" t="s">
        <v>45</v>
      </c>
      <c r="B25" s="138" t="s">
        <v>46</v>
      </c>
      <c r="C25" s="139">
        <v>301</v>
      </c>
      <c r="D25" s="140" t="s">
        <v>233</v>
      </c>
      <c r="E25" s="139" t="s">
        <v>252</v>
      </c>
      <c r="F25" s="141" t="s">
        <v>253</v>
      </c>
      <c r="G25" s="139" t="s">
        <v>254</v>
      </c>
      <c r="H25" s="139">
        <v>2019</v>
      </c>
      <c r="I25" s="139" t="s">
        <v>255</v>
      </c>
      <c r="J25" s="142">
        <v>25881.99</v>
      </c>
      <c r="K25" s="139" t="s">
        <v>100</v>
      </c>
      <c r="L25" s="139" t="s">
        <v>256</v>
      </c>
      <c r="M25" s="139" t="s">
        <v>257</v>
      </c>
      <c r="N25" s="139" t="s">
        <v>258</v>
      </c>
      <c r="O25" s="139" t="s">
        <v>259</v>
      </c>
      <c r="P25" s="287" t="s">
        <v>1831</v>
      </c>
      <c r="Q25" s="162">
        <v>126.19</v>
      </c>
      <c r="R25" s="162">
        <v>10</v>
      </c>
      <c r="S25" s="162">
        <v>116.19</v>
      </c>
      <c r="T25" s="162">
        <v>19.41</v>
      </c>
      <c r="U25" s="162">
        <v>145.6</v>
      </c>
      <c r="V25" s="139">
        <v>20</v>
      </c>
      <c r="W25" s="139">
        <v>80</v>
      </c>
      <c r="X25" s="129" t="s">
        <v>57</v>
      </c>
      <c r="Y25" s="139">
        <v>2</v>
      </c>
      <c r="Z25" s="139">
        <v>1</v>
      </c>
      <c r="AA25" s="139">
        <v>1</v>
      </c>
      <c r="AB25" s="139">
        <v>3</v>
      </c>
      <c r="AC25" s="139"/>
      <c r="AD25" s="162">
        <v>19.41</v>
      </c>
      <c r="AE25" s="242">
        <v>5</v>
      </c>
      <c r="AF25" s="243">
        <v>0.2</v>
      </c>
      <c r="AG25" s="139" t="s">
        <v>260</v>
      </c>
      <c r="AH25" s="139" t="s">
        <v>252</v>
      </c>
      <c r="AI25" s="139">
        <v>100</v>
      </c>
      <c r="AJ25" s="139"/>
      <c r="AK25" s="139"/>
      <c r="AL25" s="139"/>
      <c r="AM25" s="139"/>
      <c r="AN25" s="139"/>
      <c r="AO25" s="139"/>
      <c r="AP25" s="139"/>
      <c r="AQ25" s="139"/>
      <c r="AR25" s="139"/>
      <c r="AS25" s="139"/>
      <c r="AT25" s="139"/>
      <c r="AU25" s="139"/>
      <c r="AV25" s="139"/>
      <c r="AW25" s="139"/>
      <c r="AX25" s="229"/>
      <c r="AY25" s="130"/>
    </row>
    <row r="26" spans="1:51" s="187" customFormat="1" ht="104.25" customHeight="1">
      <c r="A26" s="287" t="s">
        <v>45</v>
      </c>
      <c r="B26" s="287" t="s">
        <v>46</v>
      </c>
      <c r="C26" s="287">
        <v>301</v>
      </c>
      <c r="D26" s="287" t="s">
        <v>233</v>
      </c>
      <c r="E26" s="287" t="s">
        <v>261</v>
      </c>
      <c r="F26" s="287">
        <v>11253</v>
      </c>
      <c r="G26" s="287" t="s">
        <v>262</v>
      </c>
      <c r="H26" s="287">
        <v>2020</v>
      </c>
      <c r="I26" s="287" t="s">
        <v>263</v>
      </c>
      <c r="J26" s="287">
        <v>124103.92</v>
      </c>
      <c r="K26" s="287" t="s">
        <v>125</v>
      </c>
      <c r="L26" s="287" t="s">
        <v>264</v>
      </c>
      <c r="M26" s="287" t="s">
        <v>265</v>
      </c>
      <c r="N26" s="287" t="s">
        <v>266</v>
      </c>
      <c r="O26" s="287" t="s">
        <v>267</v>
      </c>
      <c r="P26" s="287">
        <v>3604291</v>
      </c>
      <c r="Q26" s="287" t="s">
        <v>268</v>
      </c>
      <c r="R26" s="287">
        <v>9.56</v>
      </c>
      <c r="S26" s="287">
        <v>5.09</v>
      </c>
      <c r="T26" s="287">
        <v>84.54</v>
      </c>
      <c r="U26" s="287">
        <f t="shared" ref="U26:U31" si="0">SUM(R26:T26)</f>
        <v>99.190000000000012</v>
      </c>
      <c r="V26" s="287">
        <v>20</v>
      </c>
      <c r="W26" s="287">
        <v>63</v>
      </c>
      <c r="X26" s="188" t="s">
        <v>269</v>
      </c>
      <c r="Y26" s="185">
        <v>4</v>
      </c>
      <c r="Z26" s="185">
        <v>4</v>
      </c>
      <c r="AA26" s="185">
        <v>1</v>
      </c>
      <c r="AB26" s="185">
        <v>2</v>
      </c>
      <c r="AC26" s="185"/>
      <c r="AD26" s="185"/>
      <c r="AE26" s="244">
        <v>5</v>
      </c>
      <c r="AF26" s="245">
        <v>0.2</v>
      </c>
      <c r="AG26" s="185" t="s">
        <v>260</v>
      </c>
      <c r="AH26" s="185" t="s">
        <v>261</v>
      </c>
      <c r="AI26" s="245">
        <v>1</v>
      </c>
      <c r="AJ26" s="185"/>
      <c r="AK26" s="185"/>
      <c r="AL26" s="185"/>
      <c r="AM26" s="185"/>
      <c r="AN26" s="185"/>
      <c r="AO26" s="185"/>
      <c r="AP26" s="185"/>
      <c r="AQ26" s="185"/>
      <c r="AR26" s="185"/>
      <c r="AS26" s="185"/>
      <c r="AT26" s="185"/>
      <c r="AU26" s="185"/>
      <c r="AV26" s="185"/>
      <c r="AW26" s="185"/>
      <c r="AX26" s="186"/>
    </row>
    <row r="27" spans="1:51" s="15" customFormat="1" ht="30" customHeight="1">
      <c r="A27" s="61" t="s">
        <v>45</v>
      </c>
      <c r="B27" s="61" t="s">
        <v>46</v>
      </c>
      <c r="C27" s="61" t="s">
        <v>270</v>
      </c>
      <c r="D27" s="67" t="s">
        <v>271</v>
      </c>
      <c r="E27" s="79" t="s">
        <v>272</v>
      </c>
      <c r="F27" s="61" t="s">
        <v>273</v>
      </c>
      <c r="G27" s="63" t="s">
        <v>274</v>
      </c>
      <c r="H27" s="61" t="s">
        <v>275</v>
      </c>
      <c r="I27" s="63" t="s">
        <v>276</v>
      </c>
      <c r="J27" s="182">
        <v>119000</v>
      </c>
      <c r="K27" s="61" t="s">
        <v>277</v>
      </c>
      <c r="L27" s="63" t="s">
        <v>278</v>
      </c>
      <c r="M27" s="63" t="s">
        <v>279</v>
      </c>
      <c r="N27" s="63" t="s">
        <v>280</v>
      </c>
      <c r="O27" s="63" t="s">
        <v>281</v>
      </c>
      <c r="P27" s="78" t="s">
        <v>282</v>
      </c>
      <c r="Q27" s="85">
        <f>R27+S27</f>
        <v>36.4</v>
      </c>
      <c r="R27" s="208">
        <v>11.4</v>
      </c>
      <c r="S27" s="62">
        <v>25</v>
      </c>
      <c r="T27" s="62">
        <v>19.399999999999999</v>
      </c>
      <c r="U27" s="80">
        <f t="shared" si="0"/>
        <v>55.8</v>
      </c>
      <c r="V27" s="246">
        <f>AF27</f>
        <v>0.8</v>
      </c>
      <c r="W27" s="61" t="s">
        <v>246</v>
      </c>
      <c r="X27" s="129" t="s">
        <v>57</v>
      </c>
      <c r="Y27" s="61" t="s">
        <v>248</v>
      </c>
      <c r="Z27" s="61" t="s">
        <v>283</v>
      </c>
      <c r="AA27" s="61" t="s">
        <v>247</v>
      </c>
      <c r="AB27" s="61" t="s">
        <v>247</v>
      </c>
      <c r="AC27" s="61"/>
      <c r="AD27" s="61"/>
      <c r="AE27" s="86" t="s">
        <v>250</v>
      </c>
      <c r="AF27" s="246">
        <f>AI27+AL27+AO27+AR27+AU27+AX27</f>
        <v>0.8</v>
      </c>
      <c r="AG27" s="81" t="s">
        <v>284</v>
      </c>
      <c r="AH27" s="61" t="s">
        <v>285</v>
      </c>
      <c r="AI27" s="61" t="s">
        <v>286</v>
      </c>
      <c r="AJ27" s="247" t="s">
        <v>287</v>
      </c>
      <c r="AK27" s="81" t="s">
        <v>288</v>
      </c>
      <c r="AL27" s="82">
        <v>0.05</v>
      </c>
      <c r="AM27" s="247" t="s">
        <v>289</v>
      </c>
      <c r="AN27" s="125" t="s">
        <v>290</v>
      </c>
      <c r="AO27" s="82">
        <v>0.2</v>
      </c>
      <c r="AP27" s="248" t="s">
        <v>291</v>
      </c>
      <c r="AQ27" s="125" t="s">
        <v>290</v>
      </c>
      <c r="AR27" s="61" t="s">
        <v>292</v>
      </c>
      <c r="AS27" s="81" t="s">
        <v>293</v>
      </c>
      <c r="AT27" s="125" t="s">
        <v>290</v>
      </c>
      <c r="AU27" s="61" t="s">
        <v>286</v>
      </c>
      <c r="AV27" s="125" t="s">
        <v>294</v>
      </c>
      <c r="AW27" s="61" t="s">
        <v>295</v>
      </c>
      <c r="AX27" s="173" t="s">
        <v>296</v>
      </c>
    </row>
    <row r="28" spans="1:51" s="15" customFormat="1" ht="29.25" customHeight="1">
      <c r="A28" s="61" t="s">
        <v>45</v>
      </c>
      <c r="B28" s="61" t="s">
        <v>46</v>
      </c>
      <c r="C28" s="61" t="s">
        <v>270</v>
      </c>
      <c r="D28" s="67" t="s">
        <v>271</v>
      </c>
      <c r="E28" s="63" t="s">
        <v>272</v>
      </c>
      <c r="F28" s="61" t="s">
        <v>273</v>
      </c>
      <c r="G28" s="63" t="s">
        <v>297</v>
      </c>
      <c r="H28" s="61" t="s">
        <v>298</v>
      </c>
      <c r="I28" s="83" t="s">
        <v>299</v>
      </c>
      <c r="J28" s="182">
        <v>73750</v>
      </c>
      <c r="K28" s="61" t="s">
        <v>52</v>
      </c>
      <c r="L28" s="63" t="s">
        <v>278</v>
      </c>
      <c r="M28" s="63" t="s">
        <v>279</v>
      </c>
      <c r="N28" s="63" t="s">
        <v>300</v>
      </c>
      <c r="O28" s="63" t="s">
        <v>301</v>
      </c>
      <c r="P28" s="78" t="s">
        <v>302</v>
      </c>
      <c r="Q28" s="85">
        <f t="shared" ref="Q28:Q31" si="1">R28+S28</f>
        <v>20.8</v>
      </c>
      <c r="R28" s="80">
        <v>10.8</v>
      </c>
      <c r="S28" s="62">
        <v>10</v>
      </c>
      <c r="T28" s="62">
        <v>19.399999999999999</v>
      </c>
      <c r="U28" s="80">
        <f t="shared" si="0"/>
        <v>40.200000000000003</v>
      </c>
      <c r="V28" s="246">
        <f t="shared" ref="V28:V31" si="2">AF28</f>
        <v>0.8</v>
      </c>
      <c r="W28" s="61" t="s">
        <v>246</v>
      </c>
      <c r="X28" s="129" t="s">
        <v>57</v>
      </c>
      <c r="Y28" s="61" t="s">
        <v>248</v>
      </c>
      <c r="Z28" s="61" t="s">
        <v>249</v>
      </c>
      <c r="AA28" s="61" t="s">
        <v>249</v>
      </c>
      <c r="AB28" s="61" t="s">
        <v>247</v>
      </c>
      <c r="AC28" s="61"/>
      <c r="AD28" s="61"/>
      <c r="AE28" s="86" t="s">
        <v>250</v>
      </c>
      <c r="AF28" s="246">
        <f t="shared" ref="AF28:AF30" si="3">AI28+AL28+AO28+AR28+AU28+AX28</f>
        <v>0.8</v>
      </c>
      <c r="AG28" s="81" t="s">
        <v>284</v>
      </c>
      <c r="AH28" s="125" t="s">
        <v>290</v>
      </c>
      <c r="AI28" s="61" t="s">
        <v>286</v>
      </c>
      <c r="AJ28" s="247" t="s">
        <v>287</v>
      </c>
      <c r="AK28" s="81" t="s">
        <v>288</v>
      </c>
      <c r="AL28" s="82">
        <v>0.05</v>
      </c>
      <c r="AM28" s="247" t="s">
        <v>289</v>
      </c>
      <c r="AN28" s="125" t="s">
        <v>290</v>
      </c>
      <c r="AO28" s="82">
        <v>0.2</v>
      </c>
      <c r="AP28" s="248" t="s">
        <v>291</v>
      </c>
      <c r="AQ28" s="125" t="s">
        <v>290</v>
      </c>
      <c r="AR28" s="61" t="s">
        <v>292</v>
      </c>
      <c r="AS28" s="81" t="s">
        <v>293</v>
      </c>
      <c r="AT28" s="125" t="s">
        <v>290</v>
      </c>
      <c r="AU28" s="61" t="s">
        <v>286</v>
      </c>
      <c r="AV28" s="125" t="s">
        <v>294</v>
      </c>
      <c r="AW28" s="61" t="s">
        <v>295</v>
      </c>
      <c r="AX28" s="173" t="s">
        <v>296</v>
      </c>
    </row>
    <row r="29" spans="1:51" s="101" customFormat="1" ht="102">
      <c r="A29" s="125" t="s">
        <v>45</v>
      </c>
      <c r="B29" s="125" t="s">
        <v>46</v>
      </c>
      <c r="C29" s="125" t="s">
        <v>303</v>
      </c>
      <c r="D29" s="131" t="s">
        <v>271</v>
      </c>
      <c r="E29" s="126" t="s">
        <v>272</v>
      </c>
      <c r="F29" s="125" t="s">
        <v>273</v>
      </c>
      <c r="G29" s="126" t="s">
        <v>304</v>
      </c>
      <c r="H29" s="125" t="s">
        <v>237</v>
      </c>
      <c r="I29" s="126" t="s">
        <v>305</v>
      </c>
      <c r="J29" s="182">
        <v>35108</v>
      </c>
      <c r="K29" s="125" t="s">
        <v>220</v>
      </c>
      <c r="L29" s="143" t="s">
        <v>278</v>
      </c>
      <c r="M29" s="143" t="s">
        <v>279</v>
      </c>
      <c r="N29" s="126" t="s">
        <v>306</v>
      </c>
      <c r="O29" s="126" t="s">
        <v>307</v>
      </c>
      <c r="P29" s="287" t="s">
        <v>1830</v>
      </c>
      <c r="Q29" s="85">
        <f>R29+S29</f>
        <v>9.2100000000000009</v>
      </c>
      <c r="R29" s="144">
        <v>4.21</v>
      </c>
      <c r="S29" s="145">
        <v>5</v>
      </c>
      <c r="T29" s="62">
        <v>19.399999999999999</v>
      </c>
      <c r="U29" s="144">
        <f t="shared" si="0"/>
        <v>28.61</v>
      </c>
      <c r="V29" s="246">
        <f t="shared" si="2"/>
        <v>0.8</v>
      </c>
      <c r="W29" s="125" t="s">
        <v>246</v>
      </c>
      <c r="X29" s="129" t="s">
        <v>57</v>
      </c>
      <c r="Y29" s="125" t="s">
        <v>248</v>
      </c>
      <c r="Z29" s="125" t="s">
        <v>308</v>
      </c>
      <c r="AA29" s="125" t="s">
        <v>249</v>
      </c>
      <c r="AB29" s="125" t="s">
        <v>247</v>
      </c>
      <c r="AC29" s="125"/>
      <c r="AD29" s="125"/>
      <c r="AE29" s="149" t="s">
        <v>250</v>
      </c>
      <c r="AF29" s="246">
        <f t="shared" si="3"/>
        <v>0.8</v>
      </c>
      <c r="AG29" s="113" t="s">
        <v>284</v>
      </c>
      <c r="AH29" s="125" t="s">
        <v>290</v>
      </c>
      <c r="AI29" s="61" t="s">
        <v>286</v>
      </c>
      <c r="AJ29" s="247" t="s">
        <v>287</v>
      </c>
      <c r="AK29" s="81" t="s">
        <v>288</v>
      </c>
      <c r="AL29" s="82">
        <v>0.05</v>
      </c>
      <c r="AM29" s="247" t="s">
        <v>289</v>
      </c>
      <c r="AN29" s="125" t="s">
        <v>290</v>
      </c>
      <c r="AO29" s="82">
        <v>0.2</v>
      </c>
      <c r="AP29" s="248" t="s">
        <v>291</v>
      </c>
      <c r="AQ29" s="125" t="s">
        <v>290</v>
      </c>
      <c r="AR29" s="61" t="s">
        <v>292</v>
      </c>
      <c r="AS29" s="81" t="s">
        <v>293</v>
      </c>
      <c r="AT29" s="125" t="s">
        <v>290</v>
      </c>
      <c r="AU29" s="61" t="s">
        <v>286</v>
      </c>
      <c r="AV29" s="125" t="s">
        <v>294</v>
      </c>
      <c r="AW29" s="61" t="s">
        <v>295</v>
      </c>
      <c r="AX29" s="173" t="s">
        <v>296</v>
      </c>
      <c r="AY29" s="130"/>
    </row>
    <row r="30" spans="1:51" s="101" customFormat="1" ht="28.5" customHeight="1">
      <c r="A30" s="125" t="s">
        <v>45</v>
      </c>
      <c r="B30" s="125" t="s">
        <v>46</v>
      </c>
      <c r="C30" s="125" t="s">
        <v>270</v>
      </c>
      <c r="D30" s="131" t="s">
        <v>271</v>
      </c>
      <c r="E30" s="126" t="s">
        <v>272</v>
      </c>
      <c r="F30" s="125" t="s">
        <v>273</v>
      </c>
      <c r="G30" s="126" t="s">
        <v>309</v>
      </c>
      <c r="H30" s="125" t="s">
        <v>310</v>
      </c>
      <c r="I30" s="126" t="s">
        <v>311</v>
      </c>
      <c r="J30" s="183">
        <v>22678.720000000001</v>
      </c>
      <c r="K30" s="125" t="s">
        <v>220</v>
      </c>
      <c r="L30" s="143" t="s">
        <v>278</v>
      </c>
      <c r="M30" s="143" t="s">
        <v>279</v>
      </c>
      <c r="N30" s="126" t="s">
        <v>312</v>
      </c>
      <c r="O30" s="126" t="s">
        <v>313</v>
      </c>
      <c r="P30" s="137" t="s">
        <v>314</v>
      </c>
      <c r="Q30" s="85">
        <f t="shared" si="1"/>
        <v>52.83484</v>
      </c>
      <c r="R30" s="144">
        <f>J30/(5*200*8)</f>
        <v>2.8348400000000002</v>
      </c>
      <c r="S30" s="68">
        <v>50</v>
      </c>
      <c r="T30" s="62">
        <v>19.399999999999999</v>
      </c>
      <c r="U30" s="144">
        <f t="shared" si="0"/>
        <v>72.234839999999991</v>
      </c>
      <c r="V30" s="246">
        <f t="shared" si="2"/>
        <v>0.8</v>
      </c>
      <c r="W30" s="125" t="s">
        <v>246</v>
      </c>
      <c r="X30" s="129" t="s">
        <v>57</v>
      </c>
      <c r="Y30" s="125" t="s">
        <v>248</v>
      </c>
      <c r="Z30" s="125" t="s">
        <v>308</v>
      </c>
      <c r="AA30" s="125"/>
      <c r="AB30" s="125" t="s">
        <v>247</v>
      </c>
      <c r="AC30" s="125"/>
      <c r="AD30" s="125"/>
      <c r="AE30" s="149" t="s">
        <v>250</v>
      </c>
      <c r="AF30" s="246">
        <f t="shared" si="3"/>
        <v>0.8</v>
      </c>
      <c r="AG30" s="113" t="s">
        <v>284</v>
      </c>
      <c r="AH30" s="125" t="s">
        <v>290</v>
      </c>
      <c r="AI30" s="61" t="s">
        <v>286</v>
      </c>
      <c r="AJ30" s="247" t="s">
        <v>287</v>
      </c>
      <c r="AK30" s="81" t="s">
        <v>288</v>
      </c>
      <c r="AL30" s="82">
        <v>0.05</v>
      </c>
      <c r="AM30" s="247" t="s">
        <v>289</v>
      </c>
      <c r="AN30" s="125" t="s">
        <v>290</v>
      </c>
      <c r="AO30" s="82">
        <v>0.2</v>
      </c>
      <c r="AP30" s="248" t="s">
        <v>291</v>
      </c>
      <c r="AQ30" s="125" t="s">
        <v>290</v>
      </c>
      <c r="AR30" s="61" t="s">
        <v>292</v>
      </c>
      <c r="AS30" s="81" t="s">
        <v>293</v>
      </c>
      <c r="AT30" s="125" t="s">
        <v>290</v>
      </c>
      <c r="AU30" s="61" t="s">
        <v>286</v>
      </c>
      <c r="AV30" s="125" t="s">
        <v>294</v>
      </c>
      <c r="AW30" s="61" t="s">
        <v>295</v>
      </c>
      <c r="AX30" s="173" t="s">
        <v>296</v>
      </c>
      <c r="AY30" s="130"/>
    </row>
    <row r="31" spans="1:51" s="101" customFormat="1" ht="28.5" customHeight="1">
      <c r="A31" s="125" t="s">
        <v>45</v>
      </c>
      <c r="B31" s="125" t="s">
        <v>46</v>
      </c>
      <c r="C31" s="68">
        <v>403</v>
      </c>
      <c r="D31" s="126" t="s">
        <v>271</v>
      </c>
      <c r="E31" s="68" t="s">
        <v>315</v>
      </c>
      <c r="F31" s="68">
        <v>16382</v>
      </c>
      <c r="G31" s="68" t="s">
        <v>316</v>
      </c>
      <c r="H31" s="68">
        <v>2008</v>
      </c>
      <c r="I31" s="68" t="s">
        <v>317</v>
      </c>
      <c r="J31" s="64">
        <v>138257.76999999999</v>
      </c>
      <c r="K31" s="68" t="s">
        <v>318</v>
      </c>
      <c r="L31" s="68" t="s">
        <v>278</v>
      </c>
      <c r="M31" s="68" t="s">
        <v>279</v>
      </c>
      <c r="N31" s="68" t="s">
        <v>319</v>
      </c>
      <c r="O31" s="68" t="s">
        <v>320</v>
      </c>
      <c r="P31" s="73">
        <v>3902631</v>
      </c>
      <c r="Q31" s="85">
        <f t="shared" si="1"/>
        <v>29.83</v>
      </c>
      <c r="R31" s="68">
        <v>13.83</v>
      </c>
      <c r="S31" s="80">
        <v>16</v>
      </c>
      <c r="T31" s="68">
        <v>33.049999999999997</v>
      </c>
      <c r="U31" s="144">
        <f t="shared" si="0"/>
        <v>62.879999999999995</v>
      </c>
      <c r="V31" s="246">
        <f t="shared" si="2"/>
        <v>0.6</v>
      </c>
      <c r="W31" s="68">
        <v>100</v>
      </c>
      <c r="X31" s="129" t="s">
        <v>57</v>
      </c>
      <c r="Y31" s="68">
        <v>3</v>
      </c>
      <c r="Z31" s="68">
        <v>10</v>
      </c>
      <c r="AA31" s="68">
        <v>2</v>
      </c>
      <c r="AB31" s="68">
        <v>4</v>
      </c>
      <c r="AC31" s="68">
        <v>403</v>
      </c>
      <c r="AD31" s="68">
        <v>19.41</v>
      </c>
      <c r="AE31" s="135">
        <v>5</v>
      </c>
      <c r="AF31" s="154">
        <v>0.6</v>
      </c>
      <c r="AG31" s="113" t="s">
        <v>271</v>
      </c>
      <c r="AH31" s="125" t="s">
        <v>321</v>
      </c>
      <c r="AI31" s="115">
        <v>0.2</v>
      </c>
      <c r="AJ31" s="113" t="s">
        <v>322</v>
      </c>
      <c r="AK31" s="113" t="s">
        <v>323</v>
      </c>
      <c r="AL31" s="115">
        <v>0.2</v>
      </c>
      <c r="AM31" s="113" t="s">
        <v>293</v>
      </c>
      <c r="AN31" s="113" t="s">
        <v>321</v>
      </c>
      <c r="AO31" s="115">
        <v>0.2</v>
      </c>
      <c r="AP31" s="68"/>
      <c r="AQ31" s="68"/>
      <c r="AR31" s="68"/>
      <c r="AS31" s="68"/>
      <c r="AT31" s="68"/>
      <c r="AU31" s="68"/>
      <c r="AV31" s="68"/>
      <c r="AW31" s="68"/>
      <c r="AX31" s="227"/>
      <c r="AY31" s="130"/>
    </row>
    <row r="32" spans="1:51" s="119" customFormat="1" ht="30.75" customHeight="1">
      <c r="A32" s="125" t="s">
        <v>45</v>
      </c>
      <c r="B32" s="125" t="s">
        <v>46</v>
      </c>
      <c r="C32" s="68">
        <v>402</v>
      </c>
      <c r="D32" s="126" t="s">
        <v>324</v>
      </c>
      <c r="E32" s="68" t="s">
        <v>325</v>
      </c>
      <c r="F32" s="125" t="s">
        <v>326</v>
      </c>
      <c r="G32" s="68" t="s">
        <v>327</v>
      </c>
      <c r="H32" s="68">
        <v>2003</v>
      </c>
      <c r="I32" s="68" t="s">
        <v>328</v>
      </c>
      <c r="J32" s="127">
        <v>43815.72</v>
      </c>
      <c r="K32" s="68" t="s">
        <v>163</v>
      </c>
      <c r="L32" s="68" t="s">
        <v>278</v>
      </c>
      <c r="M32" s="68" t="s">
        <v>279</v>
      </c>
      <c r="N32" s="68" t="s">
        <v>329</v>
      </c>
      <c r="O32" s="68" t="s">
        <v>330</v>
      </c>
      <c r="P32" s="73">
        <v>3902111</v>
      </c>
      <c r="Q32" s="128">
        <v>8</v>
      </c>
      <c r="R32" s="68">
        <v>0</v>
      </c>
      <c r="S32" s="68">
        <v>8</v>
      </c>
      <c r="T32" s="68">
        <v>0</v>
      </c>
      <c r="U32" s="68">
        <v>8</v>
      </c>
      <c r="V32" s="68">
        <v>70</v>
      </c>
      <c r="W32" s="68">
        <v>100</v>
      </c>
      <c r="X32" s="129" t="s">
        <v>57</v>
      </c>
      <c r="Y32" s="68"/>
      <c r="Z32" s="68"/>
      <c r="AA32" s="68"/>
      <c r="AB32" s="68">
        <v>4</v>
      </c>
      <c r="AC32" s="68">
        <v>402</v>
      </c>
      <c r="AD32" s="68">
        <v>9.75</v>
      </c>
      <c r="AE32" s="135">
        <v>5</v>
      </c>
      <c r="AF32" s="68">
        <v>70</v>
      </c>
      <c r="AG32" s="68" t="s">
        <v>324</v>
      </c>
      <c r="AH32" s="68" t="s">
        <v>331</v>
      </c>
      <c r="AI32" s="154">
        <v>0.7</v>
      </c>
      <c r="AJ32" s="68"/>
      <c r="AK32" s="68"/>
      <c r="AL32" s="68"/>
      <c r="AM32" s="68"/>
      <c r="AN32" s="68"/>
      <c r="AO32" s="68"/>
      <c r="AP32" s="68"/>
      <c r="AQ32" s="68"/>
      <c r="AR32" s="68"/>
      <c r="AS32" s="68"/>
      <c r="AT32" s="68"/>
      <c r="AU32" s="68"/>
      <c r="AV32" s="68"/>
      <c r="AW32" s="68"/>
      <c r="AX32" s="227"/>
      <c r="AY32" s="130"/>
    </row>
    <row r="33" spans="1:51" s="101" customFormat="1" ht="30" customHeight="1">
      <c r="A33" s="125" t="s">
        <v>45</v>
      </c>
      <c r="B33" s="125" t="s">
        <v>46</v>
      </c>
      <c r="C33" s="68">
        <v>401</v>
      </c>
      <c r="D33" s="126" t="s">
        <v>271</v>
      </c>
      <c r="E33" s="68" t="s">
        <v>332</v>
      </c>
      <c r="F33" s="125" t="s">
        <v>333</v>
      </c>
      <c r="G33" s="68" t="s">
        <v>334</v>
      </c>
      <c r="H33" s="68">
        <v>2007</v>
      </c>
      <c r="I33" s="68" t="s">
        <v>335</v>
      </c>
      <c r="J33" s="127">
        <v>52278</v>
      </c>
      <c r="K33" s="68" t="s">
        <v>52</v>
      </c>
      <c r="L33" s="68" t="s">
        <v>278</v>
      </c>
      <c r="M33" s="68" t="s">
        <v>279</v>
      </c>
      <c r="N33" s="68" t="s">
        <v>336</v>
      </c>
      <c r="O33" s="68" t="s">
        <v>337</v>
      </c>
      <c r="P33" s="73">
        <v>3902627</v>
      </c>
      <c r="Q33" s="128" t="s">
        <v>338</v>
      </c>
      <c r="R33" s="68">
        <v>0</v>
      </c>
      <c r="S33" s="68" t="s">
        <v>338</v>
      </c>
      <c r="T33" s="68" t="s">
        <v>93</v>
      </c>
      <c r="U33" s="144" t="s">
        <v>339</v>
      </c>
      <c r="V33" s="68">
        <v>60</v>
      </c>
      <c r="W33" s="68">
        <v>100</v>
      </c>
      <c r="X33" s="206" t="s">
        <v>340</v>
      </c>
      <c r="Y33" s="68">
        <v>6</v>
      </c>
      <c r="Z33" s="68">
        <v>4</v>
      </c>
      <c r="AA33" s="68">
        <v>1</v>
      </c>
      <c r="AB33" s="68">
        <v>4</v>
      </c>
      <c r="AC33" s="68">
        <v>401</v>
      </c>
      <c r="AD33" s="68" t="s">
        <v>93</v>
      </c>
      <c r="AE33" s="135">
        <v>5</v>
      </c>
      <c r="AF33" s="68">
        <v>60</v>
      </c>
      <c r="AG33" s="113" t="s">
        <v>284</v>
      </c>
      <c r="AH33" s="125" t="s">
        <v>341</v>
      </c>
      <c r="AI33" s="125" t="s">
        <v>342</v>
      </c>
      <c r="AJ33" s="113" t="s">
        <v>343</v>
      </c>
      <c r="AK33" s="113" t="s">
        <v>344</v>
      </c>
      <c r="AL33" s="115">
        <v>0.1</v>
      </c>
      <c r="AM33" s="61" t="s">
        <v>345</v>
      </c>
      <c r="AN33" s="61" t="s">
        <v>346</v>
      </c>
      <c r="AO33" s="61" t="s">
        <v>292</v>
      </c>
      <c r="AP33" s="113" t="s">
        <v>322</v>
      </c>
      <c r="AQ33" s="68" t="s">
        <v>347</v>
      </c>
      <c r="AR33" s="154">
        <v>0.15</v>
      </c>
      <c r="AS33" s="113" t="s">
        <v>348</v>
      </c>
      <c r="AT33" s="113" t="s">
        <v>349</v>
      </c>
      <c r="AU33" s="115">
        <v>0.3</v>
      </c>
      <c r="AV33" s="249"/>
      <c r="AW33" s="249"/>
      <c r="AY33" s="130"/>
    </row>
    <row r="34" spans="1:51" s="84" customFormat="1" ht="27" customHeight="1">
      <c r="A34" s="61" t="s">
        <v>45</v>
      </c>
      <c r="B34" s="61" t="s">
        <v>46</v>
      </c>
      <c r="C34" s="61" t="s">
        <v>350</v>
      </c>
      <c r="D34" s="67" t="s">
        <v>271</v>
      </c>
      <c r="E34" s="63" t="s">
        <v>351</v>
      </c>
      <c r="F34" s="61" t="s">
        <v>352</v>
      </c>
      <c r="G34" s="63" t="s">
        <v>353</v>
      </c>
      <c r="H34" s="61" t="s">
        <v>354</v>
      </c>
      <c r="I34" s="63" t="s">
        <v>137</v>
      </c>
      <c r="J34" s="64">
        <v>49159.98</v>
      </c>
      <c r="K34" s="61" t="s">
        <v>220</v>
      </c>
      <c r="L34" s="83" t="s">
        <v>278</v>
      </c>
      <c r="M34" s="83" t="s">
        <v>279</v>
      </c>
      <c r="N34" s="63" t="s">
        <v>355</v>
      </c>
      <c r="O34" s="63" t="s">
        <v>356</v>
      </c>
      <c r="P34" s="78" t="s">
        <v>357</v>
      </c>
      <c r="Q34" s="76" t="s">
        <v>358</v>
      </c>
      <c r="R34" s="80">
        <f>J34/(5*200*8)</f>
        <v>6.1449975000000006</v>
      </c>
      <c r="S34" s="61" t="s">
        <v>359</v>
      </c>
      <c r="T34" s="61" t="s">
        <v>360</v>
      </c>
      <c r="U34" s="80">
        <f>SUM(6.14,210.19,19.4)</f>
        <v>235.73</v>
      </c>
      <c r="V34" s="61" t="s">
        <v>361</v>
      </c>
      <c r="W34" s="61" t="s">
        <v>246</v>
      </c>
      <c r="X34" s="129" t="s">
        <v>57</v>
      </c>
      <c r="Y34" s="61" t="s">
        <v>248</v>
      </c>
      <c r="Z34" s="61" t="s">
        <v>362</v>
      </c>
      <c r="AA34" s="61" t="s">
        <v>250</v>
      </c>
      <c r="AB34" s="61" t="s">
        <v>247</v>
      </c>
      <c r="AC34" s="61"/>
      <c r="AD34" s="61"/>
      <c r="AE34" s="86" t="s">
        <v>250</v>
      </c>
      <c r="AF34" s="61" t="s">
        <v>361</v>
      </c>
      <c r="AG34" s="113" t="s">
        <v>284</v>
      </c>
      <c r="AH34" s="61" t="s">
        <v>363</v>
      </c>
      <c r="AI34" s="61" t="s">
        <v>364</v>
      </c>
      <c r="AJ34" s="61" t="s">
        <v>365</v>
      </c>
      <c r="AK34" s="61" t="s">
        <v>363</v>
      </c>
      <c r="AL34" s="61" t="s">
        <v>296</v>
      </c>
      <c r="AM34" s="61" t="s">
        <v>366</v>
      </c>
      <c r="AN34" s="61" t="s">
        <v>363</v>
      </c>
      <c r="AO34" s="61" t="s">
        <v>292</v>
      </c>
      <c r="AP34" s="250"/>
      <c r="AQ34" s="61"/>
      <c r="AR34" s="61"/>
      <c r="AS34" s="250" t="s">
        <v>293</v>
      </c>
      <c r="AT34" s="61" t="s">
        <v>363</v>
      </c>
      <c r="AU34" s="205" t="s">
        <v>286</v>
      </c>
      <c r="AV34" s="250" t="s">
        <v>367</v>
      </c>
      <c r="AW34" s="282" t="s">
        <v>363</v>
      </c>
      <c r="AX34" s="173"/>
    </row>
    <row r="35" spans="1:51" s="84" customFormat="1" ht="25.5" customHeight="1">
      <c r="A35" s="61" t="s">
        <v>45</v>
      </c>
      <c r="B35" s="61" t="s">
        <v>46</v>
      </c>
      <c r="C35" s="61" t="s">
        <v>303</v>
      </c>
      <c r="D35" s="67" t="s">
        <v>271</v>
      </c>
      <c r="E35" s="63" t="s">
        <v>368</v>
      </c>
      <c r="F35" s="61" t="s">
        <v>369</v>
      </c>
      <c r="G35" s="63" t="s">
        <v>370</v>
      </c>
      <c r="H35" s="61" t="s">
        <v>371</v>
      </c>
      <c r="I35" s="63" t="s">
        <v>372</v>
      </c>
      <c r="J35" s="64">
        <v>50346.42</v>
      </c>
      <c r="K35" s="61" t="s">
        <v>220</v>
      </c>
      <c r="L35" s="83" t="s">
        <v>278</v>
      </c>
      <c r="M35" s="83" t="s">
        <v>279</v>
      </c>
      <c r="N35" s="63" t="s">
        <v>373</v>
      </c>
      <c r="O35" s="63" t="s">
        <v>374</v>
      </c>
      <c r="P35" s="78" t="s">
        <v>375</v>
      </c>
      <c r="Q35" s="85" t="s">
        <v>376</v>
      </c>
      <c r="R35" s="80">
        <v>5.03</v>
      </c>
      <c r="S35" s="80">
        <v>16</v>
      </c>
      <c r="T35" s="80">
        <v>33.049999999999997</v>
      </c>
      <c r="U35" s="80">
        <f>SUM(R35:T35)</f>
        <v>54.08</v>
      </c>
      <c r="V35" s="61" t="s">
        <v>361</v>
      </c>
      <c r="W35" s="61" t="s">
        <v>246</v>
      </c>
      <c r="X35" s="129" t="s">
        <v>57</v>
      </c>
      <c r="Y35" s="61" t="s">
        <v>248</v>
      </c>
      <c r="Z35" s="61" t="s">
        <v>362</v>
      </c>
      <c r="AA35" s="61" t="s">
        <v>250</v>
      </c>
      <c r="AB35" s="61" t="s">
        <v>247</v>
      </c>
      <c r="AC35" s="61"/>
      <c r="AD35" s="61"/>
      <c r="AE35" s="86" t="s">
        <v>250</v>
      </c>
      <c r="AF35" s="61" t="s">
        <v>377</v>
      </c>
      <c r="AG35" s="87" t="s">
        <v>284</v>
      </c>
      <c r="AH35" s="61" t="s">
        <v>378</v>
      </c>
      <c r="AI35" s="61" t="s">
        <v>286</v>
      </c>
      <c r="AJ35" s="61" t="s">
        <v>322</v>
      </c>
      <c r="AK35" s="61" t="s">
        <v>347</v>
      </c>
      <c r="AL35" s="61" t="s">
        <v>292</v>
      </c>
      <c r="AM35" s="61" t="s">
        <v>379</v>
      </c>
      <c r="AN35" s="61" t="s">
        <v>380</v>
      </c>
      <c r="AO35" s="61" t="s">
        <v>292</v>
      </c>
      <c r="AP35" s="61"/>
      <c r="AQ35" s="61"/>
      <c r="AR35" s="61"/>
      <c r="AS35" s="61"/>
      <c r="AT35" s="61"/>
      <c r="AU35" s="61"/>
      <c r="AV35" s="61"/>
      <c r="AW35" s="61"/>
      <c r="AX35" s="173"/>
    </row>
    <row r="36" spans="1:51" s="77" customFormat="1" ht="28.5" customHeight="1">
      <c r="A36" s="61" t="s">
        <v>45</v>
      </c>
      <c r="B36" s="61" t="s">
        <v>46</v>
      </c>
      <c r="C36" s="62">
        <v>403</v>
      </c>
      <c r="D36" s="63" t="s">
        <v>271</v>
      </c>
      <c r="E36" s="63" t="s">
        <v>315</v>
      </c>
      <c r="F36" s="62">
        <v>16382</v>
      </c>
      <c r="G36" s="63" t="s">
        <v>381</v>
      </c>
      <c r="H36" s="61" t="s">
        <v>382</v>
      </c>
      <c r="I36" s="63" t="s">
        <v>381</v>
      </c>
      <c r="J36" s="64">
        <v>38886.269999999997</v>
      </c>
      <c r="K36" s="61" t="s">
        <v>383</v>
      </c>
      <c r="L36" s="63" t="s">
        <v>278</v>
      </c>
      <c r="M36" s="83" t="s">
        <v>279</v>
      </c>
      <c r="N36" s="63" t="s">
        <v>384</v>
      </c>
      <c r="O36" s="63" t="s">
        <v>385</v>
      </c>
      <c r="P36" s="73">
        <v>3902256</v>
      </c>
      <c r="Q36" s="85">
        <f t="shared" ref="Q36" si="4">R36+S36</f>
        <v>15.89</v>
      </c>
      <c r="R36" s="68">
        <v>9.89</v>
      </c>
      <c r="S36" s="80">
        <v>6</v>
      </c>
      <c r="T36" s="68">
        <v>19.41</v>
      </c>
      <c r="U36" s="144">
        <f>SUM(R36:T36)</f>
        <v>35.299999999999997</v>
      </c>
      <c r="V36" s="246" t="str">
        <f t="shared" ref="V36" si="5">AF36</f>
        <v>50%</v>
      </c>
      <c r="W36" s="68">
        <v>100</v>
      </c>
      <c r="X36" s="129" t="s">
        <v>57</v>
      </c>
      <c r="Y36" s="61" t="s">
        <v>247</v>
      </c>
      <c r="Z36" s="61" t="s">
        <v>249</v>
      </c>
      <c r="AA36" s="61" t="s">
        <v>248</v>
      </c>
      <c r="AB36" s="61" t="s">
        <v>386</v>
      </c>
      <c r="AC36" s="61"/>
      <c r="AD36" s="68">
        <v>19.41</v>
      </c>
      <c r="AE36" s="86" t="s">
        <v>250</v>
      </c>
      <c r="AF36" s="61" t="s">
        <v>387</v>
      </c>
      <c r="AG36" s="87" t="s">
        <v>284</v>
      </c>
      <c r="AH36" s="87" t="s">
        <v>388</v>
      </c>
      <c r="AI36" s="61" t="s">
        <v>364</v>
      </c>
      <c r="AJ36" s="81" t="s">
        <v>293</v>
      </c>
      <c r="AK36" s="87" t="s">
        <v>388</v>
      </c>
      <c r="AL36" s="61" t="s">
        <v>286</v>
      </c>
      <c r="AM36" s="61"/>
      <c r="AN36" s="61"/>
      <c r="AO36" s="61"/>
      <c r="AP36" s="61"/>
      <c r="AQ36" s="61"/>
      <c r="AR36" s="61"/>
      <c r="AS36" s="61"/>
      <c r="AT36" s="61"/>
      <c r="AU36" s="61"/>
      <c r="AV36" s="61"/>
      <c r="AW36" s="61"/>
      <c r="AX36" s="173"/>
    </row>
    <row r="37" spans="1:51" s="77" customFormat="1" ht="30.75" customHeight="1">
      <c r="A37" s="61" t="s">
        <v>45</v>
      </c>
      <c r="B37" s="61" t="s">
        <v>46</v>
      </c>
      <c r="C37" s="61" t="s">
        <v>350</v>
      </c>
      <c r="D37" s="67" t="s">
        <v>271</v>
      </c>
      <c r="E37" s="63" t="s">
        <v>389</v>
      </c>
      <c r="F37" s="61" t="s">
        <v>390</v>
      </c>
      <c r="G37" s="63" t="s">
        <v>391</v>
      </c>
      <c r="H37" s="61" t="s">
        <v>371</v>
      </c>
      <c r="I37" s="63" t="s">
        <v>392</v>
      </c>
      <c r="J37" s="64">
        <v>88985.11</v>
      </c>
      <c r="K37" s="61" t="s">
        <v>220</v>
      </c>
      <c r="L37" s="63" t="s">
        <v>278</v>
      </c>
      <c r="M37" s="83" t="s">
        <v>279</v>
      </c>
      <c r="N37" s="63" t="s">
        <v>393</v>
      </c>
      <c r="O37" s="63" t="s">
        <v>394</v>
      </c>
      <c r="P37" s="78" t="s">
        <v>395</v>
      </c>
      <c r="Q37" s="85">
        <f>R37+S37</f>
        <v>18.399999999999999</v>
      </c>
      <c r="R37" s="80">
        <v>8.9</v>
      </c>
      <c r="S37" s="80">
        <v>9.5</v>
      </c>
      <c r="T37" s="80">
        <v>19.41</v>
      </c>
      <c r="U37" s="80" t="s">
        <v>396</v>
      </c>
      <c r="V37" s="61" t="s">
        <v>397</v>
      </c>
      <c r="W37" s="61" t="s">
        <v>246</v>
      </c>
      <c r="X37" s="129" t="s">
        <v>57</v>
      </c>
      <c r="Y37" s="61" t="s">
        <v>248</v>
      </c>
      <c r="Z37" s="61" t="s">
        <v>283</v>
      </c>
      <c r="AA37" s="61" t="s">
        <v>398</v>
      </c>
      <c r="AB37" s="61" t="s">
        <v>386</v>
      </c>
      <c r="AC37" s="61"/>
      <c r="AD37" s="61" t="s">
        <v>399</v>
      </c>
      <c r="AE37" s="86" t="s">
        <v>250</v>
      </c>
      <c r="AF37" s="61" t="s">
        <v>400</v>
      </c>
      <c r="AG37" s="61" t="s">
        <v>271</v>
      </c>
      <c r="AH37" s="61" t="s">
        <v>401</v>
      </c>
      <c r="AI37" s="61" t="s">
        <v>402</v>
      </c>
      <c r="AJ37" s="62" t="s">
        <v>322</v>
      </c>
      <c r="AK37" s="62" t="s">
        <v>403</v>
      </c>
      <c r="AL37" s="88">
        <v>0.05</v>
      </c>
      <c r="AM37" s="61" t="s">
        <v>287</v>
      </c>
      <c r="AN37" s="61" t="s">
        <v>404</v>
      </c>
      <c r="AO37" s="61" t="s">
        <v>405</v>
      </c>
      <c r="AP37" s="61"/>
      <c r="AQ37" s="61"/>
      <c r="AR37" s="61"/>
      <c r="AS37" s="61" t="s">
        <v>406</v>
      </c>
      <c r="AT37" s="61" t="s">
        <v>295</v>
      </c>
      <c r="AU37" s="61" t="s">
        <v>364</v>
      </c>
      <c r="AV37" s="125" t="s">
        <v>294</v>
      </c>
      <c r="AW37" s="61" t="s">
        <v>295</v>
      </c>
      <c r="AX37" s="173" t="s">
        <v>407</v>
      </c>
    </row>
    <row r="38" spans="1:51" s="15" customFormat="1" ht="27.75" customHeight="1">
      <c r="A38" s="61" t="s">
        <v>45</v>
      </c>
      <c r="B38" s="61" t="s">
        <v>46</v>
      </c>
      <c r="C38" s="62">
        <v>403</v>
      </c>
      <c r="D38" s="63" t="s">
        <v>271</v>
      </c>
      <c r="E38" s="63" t="s">
        <v>315</v>
      </c>
      <c r="F38" s="62">
        <v>16382</v>
      </c>
      <c r="G38" s="63" t="s">
        <v>408</v>
      </c>
      <c r="H38" s="61" t="s">
        <v>354</v>
      </c>
      <c r="I38" s="63" t="s">
        <v>409</v>
      </c>
      <c r="J38" s="64">
        <v>44784</v>
      </c>
      <c r="K38" s="61" t="s">
        <v>383</v>
      </c>
      <c r="L38" s="63" t="s">
        <v>278</v>
      </c>
      <c r="M38" s="83" t="s">
        <v>279</v>
      </c>
      <c r="N38" s="63" t="s">
        <v>410</v>
      </c>
      <c r="O38" s="63" t="s">
        <v>411</v>
      </c>
      <c r="P38" s="73">
        <v>3902775</v>
      </c>
      <c r="Q38" s="85">
        <f t="shared" ref="Q38" si="6">R38+S38</f>
        <v>12.48</v>
      </c>
      <c r="R38" s="68">
        <v>4.4800000000000004</v>
      </c>
      <c r="S38" s="80">
        <v>8</v>
      </c>
      <c r="T38" s="68">
        <v>19.41</v>
      </c>
      <c r="U38" s="144">
        <f>SUM(R38:T38)</f>
        <v>31.89</v>
      </c>
      <c r="V38" s="246" t="str">
        <f t="shared" ref="V38" si="7">AF38</f>
        <v>60%</v>
      </c>
      <c r="W38" s="61" t="s">
        <v>246</v>
      </c>
      <c r="X38" s="129" t="s">
        <v>57</v>
      </c>
      <c r="Y38" s="61" t="s">
        <v>248</v>
      </c>
      <c r="Z38" s="61" t="s">
        <v>362</v>
      </c>
      <c r="AA38" s="61" t="s">
        <v>247</v>
      </c>
      <c r="AB38" s="61" t="s">
        <v>386</v>
      </c>
      <c r="AC38" s="61"/>
      <c r="AD38" s="68">
        <v>19.41</v>
      </c>
      <c r="AE38" s="86" t="s">
        <v>250</v>
      </c>
      <c r="AF38" s="61" t="s">
        <v>412</v>
      </c>
      <c r="AG38" s="87" t="s">
        <v>284</v>
      </c>
      <c r="AH38" s="87" t="s">
        <v>413</v>
      </c>
      <c r="AI38" s="61" t="s">
        <v>377</v>
      </c>
      <c r="AJ38" s="87" t="s">
        <v>293</v>
      </c>
      <c r="AK38" s="87" t="s">
        <v>414</v>
      </c>
      <c r="AL38" s="61" t="s">
        <v>286</v>
      </c>
      <c r="AM38" s="96"/>
      <c r="AN38" s="96"/>
      <c r="AO38" s="96"/>
      <c r="AP38" s="61"/>
      <c r="AQ38" s="61"/>
      <c r="AR38" s="61"/>
      <c r="AS38" s="61"/>
      <c r="AT38" s="61"/>
      <c r="AU38" s="61"/>
      <c r="AV38" s="61"/>
      <c r="AW38" s="61"/>
      <c r="AX38" s="173"/>
    </row>
    <row r="39" spans="1:51" s="15" customFormat="1" ht="29.25" customHeight="1">
      <c r="A39" s="61" t="s">
        <v>45</v>
      </c>
      <c r="B39" s="61" t="s">
        <v>46</v>
      </c>
      <c r="C39" s="62">
        <v>401</v>
      </c>
      <c r="D39" s="63" t="s">
        <v>271</v>
      </c>
      <c r="E39" s="63" t="s">
        <v>332</v>
      </c>
      <c r="F39" s="61" t="s">
        <v>333</v>
      </c>
      <c r="G39" s="63" t="s">
        <v>415</v>
      </c>
      <c r="H39" s="61" t="s">
        <v>416</v>
      </c>
      <c r="I39" s="63" t="s">
        <v>417</v>
      </c>
      <c r="J39" s="64">
        <v>42080.04</v>
      </c>
      <c r="K39" s="61" t="s">
        <v>418</v>
      </c>
      <c r="L39" s="63" t="s">
        <v>278</v>
      </c>
      <c r="M39" s="83" t="s">
        <v>279</v>
      </c>
      <c r="N39" s="63" t="s">
        <v>419</v>
      </c>
      <c r="O39" s="63" t="s">
        <v>420</v>
      </c>
      <c r="P39" s="78" t="s">
        <v>421</v>
      </c>
      <c r="Q39" s="76" t="s">
        <v>422</v>
      </c>
      <c r="R39" s="80">
        <v>0</v>
      </c>
      <c r="S39" s="61" t="s">
        <v>422</v>
      </c>
      <c r="T39" s="61" t="s">
        <v>423</v>
      </c>
      <c r="U39" s="61" t="s">
        <v>424</v>
      </c>
      <c r="V39" s="61" t="s">
        <v>361</v>
      </c>
      <c r="W39" s="61" t="s">
        <v>246</v>
      </c>
      <c r="X39" s="206" t="s">
        <v>425</v>
      </c>
      <c r="Y39" s="61" t="s">
        <v>426</v>
      </c>
      <c r="Z39" s="61" t="s">
        <v>247</v>
      </c>
      <c r="AA39" s="61" t="s">
        <v>308</v>
      </c>
      <c r="AB39" s="61" t="s">
        <v>247</v>
      </c>
      <c r="AC39" s="61"/>
      <c r="AD39" s="61" t="s">
        <v>423</v>
      </c>
      <c r="AE39" s="86" t="s">
        <v>250</v>
      </c>
      <c r="AF39" s="61" t="s">
        <v>361</v>
      </c>
      <c r="AG39" s="62" t="s">
        <v>284</v>
      </c>
      <c r="AH39" s="61" t="s">
        <v>427</v>
      </c>
      <c r="AI39" s="61" t="s">
        <v>377</v>
      </c>
      <c r="AJ39" s="62" t="s">
        <v>343</v>
      </c>
      <c r="AK39" s="62" t="s">
        <v>344</v>
      </c>
      <c r="AL39" s="88">
        <v>0.1</v>
      </c>
      <c r="AM39" s="61" t="s">
        <v>345</v>
      </c>
      <c r="AN39" s="61" t="s">
        <v>346</v>
      </c>
      <c r="AO39" s="61" t="s">
        <v>292</v>
      </c>
      <c r="AP39" s="96"/>
      <c r="AQ39" s="96"/>
      <c r="AR39" s="96"/>
      <c r="AS39" s="62" t="s">
        <v>428</v>
      </c>
      <c r="AT39" s="62" t="s">
        <v>429</v>
      </c>
      <c r="AU39" s="61" t="s">
        <v>292</v>
      </c>
      <c r="AV39" s="61" t="s">
        <v>430</v>
      </c>
      <c r="AW39" s="61" t="s">
        <v>431</v>
      </c>
      <c r="AX39" s="173" t="s">
        <v>364</v>
      </c>
    </row>
    <row r="40" spans="1:51" s="15" customFormat="1" ht="66.75" customHeight="1">
      <c r="A40" s="61" t="s">
        <v>45</v>
      </c>
      <c r="B40" s="61" t="s">
        <v>46</v>
      </c>
      <c r="C40" s="62">
        <v>406</v>
      </c>
      <c r="D40" s="63" t="s">
        <v>271</v>
      </c>
      <c r="E40" s="62" t="s">
        <v>272</v>
      </c>
      <c r="F40" s="62">
        <v>19106</v>
      </c>
      <c r="G40" s="62" t="s">
        <v>432</v>
      </c>
      <c r="H40" s="62">
        <v>2016</v>
      </c>
      <c r="I40" s="62" t="s">
        <v>433</v>
      </c>
      <c r="J40" s="182">
        <v>188685</v>
      </c>
      <c r="K40" s="62" t="s">
        <v>434</v>
      </c>
      <c r="L40" s="63" t="s">
        <v>278</v>
      </c>
      <c r="M40" s="83" t="s">
        <v>279</v>
      </c>
      <c r="N40" s="62" t="s">
        <v>435</v>
      </c>
      <c r="O40" s="62" t="s">
        <v>436</v>
      </c>
      <c r="P40" s="65">
        <v>3903362</v>
      </c>
      <c r="Q40" s="85">
        <f t="shared" ref="Q40:Q41" si="8">R40+S40</f>
        <v>54.870000000000005</v>
      </c>
      <c r="R40" s="80">
        <v>24.87</v>
      </c>
      <c r="S40" s="80">
        <v>30</v>
      </c>
      <c r="T40" s="62">
        <v>19.399999999999999</v>
      </c>
      <c r="U40" s="144">
        <f>SUM(R40:T40)</f>
        <v>74.27000000000001</v>
      </c>
      <c r="V40" s="246">
        <f t="shared" ref="V40:V43" si="9">AF40</f>
        <v>0.8</v>
      </c>
      <c r="W40" s="88">
        <v>1</v>
      </c>
      <c r="X40" s="129" t="s">
        <v>57</v>
      </c>
      <c r="Y40" s="62">
        <v>3</v>
      </c>
      <c r="Z40" s="62">
        <v>5</v>
      </c>
      <c r="AA40" s="62">
        <v>1</v>
      </c>
      <c r="AB40" s="62">
        <v>4</v>
      </c>
      <c r="AC40" s="62"/>
      <c r="AD40" s="62"/>
      <c r="AE40" s="31">
        <v>5</v>
      </c>
      <c r="AF40" s="246">
        <f t="shared" ref="AF40:AF42" si="10">AI40+AL40+AO40+AR40+AU40+AX40</f>
        <v>0.8</v>
      </c>
      <c r="AG40" s="81" t="s">
        <v>284</v>
      </c>
      <c r="AH40" s="125" t="s">
        <v>290</v>
      </c>
      <c r="AI40" s="61" t="s">
        <v>286</v>
      </c>
      <c r="AJ40" s="247" t="s">
        <v>287</v>
      </c>
      <c r="AK40" s="81" t="s">
        <v>288</v>
      </c>
      <c r="AL40" s="82">
        <v>0.05</v>
      </c>
      <c r="AM40" s="247" t="s">
        <v>289</v>
      </c>
      <c r="AN40" s="125" t="s">
        <v>290</v>
      </c>
      <c r="AO40" s="82">
        <v>0.2</v>
      </c>
      <c r="AP40" s="248" t="s">
        <v>291</v>
      </c>
      <c r="AQ40" s="125" t="s">
        <v>290</v>
      </c>
      <c r="AR40" s="61" t="s">
        <v>292</v>
      </c>
      <c r="AS40" s="81" t="s">
        <v>293</v>
      </c>
      <c r="AT40" s="125" t="s">
        <v>290</v>
      </c>
      <c r="AU40" s="61" t="s">
        <v>286</v>
      </c>
      <c r="AV40" s="125" t="s">
        <v>294</v>
      </c>
      <c r="AW40" s="61" t="s">
        <v>295</v>
      </c>
      <c r="AX40" s="173" t="s">
        <v>296</v>
      </c>
    </row>
    <row r="41" spans="1:51" s="101" customFormat="1" ht="79.5" customHeight="1">
      <c r="A41" s="125" t="s">
        <v>45</v>
      </c>
      <c r="B41" s="125" t="s">
        <v>46</v>
      </c>
      <c r="C41" s="68">
        <v>406</v>
      </c>
      <c r="D41" s="126" t="s">
        <v>271</v>
      </c>
      <c r="E41" s="68" t="s">
        <v>272</v>
      </c>
      <c r="F41" s="68">
        <v>19106</v>
      </c>
      <c r="G41" s="68" t="s">
        <v>437</v>
      </c>
      <c r="H41" s="68">
        <v>2017</v>
      </c>
      <c r="I41" s="68" t="s">
        <v>438</v>
      </c>
      <c r="J41" s="183">
        <v>47000</v>
      </c>
      <c r="K41" s="125" t="s">
        <v>220</v>
      </c>
      <c r="L41" s="126" t="s">
        <v>278</v>
      </c>
      <c r="M41" s="143" t="s">
        <v>279</v>
      </c>
      <c r="N41" s="68" t="s">
        <v>439</v>
      </c>
      <c r="O41" s="68" t="s">
        <v>440</v>
      </c>
      <c r="P41" s="68">
        <v>3903381</v>
      </c>
      <c r="Q41" s="85">
        <f t="shared" si="8"/>
        <v>20.875</v>
      </c>
      <c r="R41" s="144">
        <f>J41/(5*200*8)</f>
        <v>5.875</v>
      </c>
      <c r="S41" s="68">
        <v>15</v>
      </c>
      <c r="T41" s="62">
        <v>19.399999999999999</v>
      </c>
      <c r="U41" s="144">
        <f>SUM(R41:T41)</f>
        <v>40.274999999999999</v>
      </c>
      <c r="V41" s="246">
        <f t="shared" si="9"/>
        <v>0.8</v>
      </c>
      <c r="W41" s="68">
        <v>100</v>
      </c>
      <c r="X41" s="129" t="s">
        <v>57</v>
      </c>
      <c r="Y41" s="68">
        <v>3</v>
      </c>
      <c r="Z41" s="68">
        <v>12</v>
      </c>
      <c r="AA41" s="68">
        <v>5</v>
      </c>
      <c r="AB41" s="68">
        <v>4</v>
      </c>
      <c r="AC41" s="68"/>
      <c r="AD41" s="68"/>
      <c r="AE41" s="135">
        <v>5</v>
      </c>
      <c r="AF41" s="246">
        <f t="shared" si="10"/>
        <v>0.8</v>
      </c>
      <c r="AG41" s="113" t="s">
        <v>284</v>
      </c>
      <c r="AH41" s="125" t="s">
        <v>290</v>
      </c>
      <c r="AI41" s="61" t="s">
        <v>286</v>
      </c>
      <c r="AJ41" s="247" t="s">
        <v>287</v>
      </c>
      <c r="AK41" s="81" t="s">
        <v>288</v>
      </c>
      <c r="AL41" s="82">
        <v>0.05</v>
      </c>
      <c r="AM41" s="247" t="s">
        <v>289</v>
      </c>
      <c r="AN41" s="125" t="s">
        <v>290</v>
      </c>
      <c r="AO41" s="82">
        <v>0.2</v>
      </c>
      <c r="AP41" s="248" t="s">
        <v>291</v>
      </c>
      <c r="AQ41" s="125" t="s">
        <v>290</v>
      </c>
      <c r="AR41" s="61" t="s">
        <v>292</v>
      </c>
      <c r="AS41" s="81" t="s">
        <v>293</v>
      </c>
      <c r="AT41" s="125" t="s">
        <v>290</v>
      </c>
      <c r="AU41" s="61" t="s">
        <v>286</v>
      </c>
      <c r="AV41" s="125" t="s">
        <v>294</v>
      </c>
      <c r="AW41" s="61" t="s">
        <v>295</v>
      </c>
      <c r="AX41" s="173" t="s">
        <v>296</v>
      </c>
      <c r="AY41" s="130"/>
    </row>
    <row r="42" spans="1:51" s="15" customFormat="1" ht="81.75" customHeight="1">
      <c r="A42" s="61" t="s">
        <v>45</v>
      </c>
      <c r="B42" s="61" t="s">
        <v>46</v>
      </c>
      <c r="C42" s="62">
        <v>406</v>
      </c>
      <c r="D42" s="63" t="s">
        <v>271</v>
      </c>
      <c r="E42" s="62" t="s">
        <v>272</v>
      </c>
      <c r="F42" s="62">
        <v>19106</v>
      </c>
      <c r="G42" s="62" t="s">
        <v>441</v>
      </c>
      <c r="H42" s="62">
        <v>2018</v>
      </c>
      <c r="I42" s="62" t="s">
        <v>442</v>
      </c>
      <c r="J42" s="182">
        <v>98108.26</v>
      </c>
      <c r="K42" s="62" t="s">
        <v>100</v>
      </c>
      <c r="L42" s="63" t="s">
        <v>278</v>
      </c>
      <c r="M42" s="83" t="s">
        <v>279</v>
      </c>
      <c r="N42" s="62" t="s">
        <v>443</v>
      </c>
      <c r="O42" s="62" t="s">
        <v>444</v>
      </c>
      <c r="P42" s="89">
        <v>3903460</v>
      </c>
      <c r="Q42" s="85">
        <f>R42+S42</f>
        <v>26.310000000000002</v>
      </c>
      <c r="R42" s="80">
        <v>12.31</v>
      </c>
      <c r="S42" s="62">
        <v>14</v>
      </c>
      <c r="T42" s="62">
        <v>19.399999999999999</v>
      </c>
      <c r="U42" s="80">
        <f>SUM(R42:T42)</f>
        <v>45.71</v>
      </c>
      <c r="V42" s="246">
        <f t="shared" si="9"/>
        <v>0.8</v>
      </c>
      <c r="W42" s="62">
        <v>100</v>
      </c>
      <c r="X42" s="129" t="s">
        <v>57</v>
      </c>
      <c r="Y42" s="62">
        <v>3</v>
      </c>
      <c r="Z42" s="62">
        <v>5</v>
      </c>
      <c r="AA42" s="62">
        <v>1</v>
      </c>
      <c r="AB42" s="62">
        <v>4</v>
      </c>
      <c r="AC42" s="62"/>
      <c r="AD42" s="62">
        <v>20</v>
      </c>
      <c r="AE42" s="31">
        <v>5</v>
      </c>
      <c r="AF42" s="246">
        <f t="shared" si="10"/>
        <v>0.8</v>
      </c>
      <c r="AG42" s="62" t="s">
        <v>271</v>
      </c>
      <c r="AH42" s="125" t="s">
        <v>290</v>
      </c>
      <c r="AI42" s="61" t="s">
        <v>286</v>
      </c>
      <c r="AJ42" s="247" t="s">
        <v>287</v>
      </c>
      <c r="AK42" s="81" t="s">
        <v>288</v>
      </c>
      <c r="AL42" s="82">
        <v>0.05</v>
      </c>
      <c r="AM42" s="247" t="s">
        <v>289</v>
      </c>
      <c r="AN42" s="125" t="s">
        <v>290</v>
      </c>
      <c r="AO42" s="82">
        <v>0.2</v>
      </c>
      <c r="AP42" s="248" t="s">
        <v>291</v>
      </c>
      <c r="AQ42" s="125" t="s">
        <v>290</v>
      </c>
      <c r="AR42" s="61" t="s">
        <v>292</v>
      </c>
      <c r="AS42" s="81" t="s">
        <v>293</v>
      </c>
      <c r="AT42" s="125" t="s">
        <v>290</v>
      </c>
      <c r="AU42" s="61" t="s">
        <v>286</v>
      </c>
      <c r="AV42" s="125" t="s">
        <v>294</v>
      </c>
      <c r="AW42" s="61" t="s">
        <v>295</v>
      </c>
      <c r="AX42" s="173" t="s">
        <v>296</v>
      </c>
    </row>
    <row r="43" spans="1:51" s="15" customFormat="1" ht="109.5" customHeight="1">
      <c r="A43" s="61" t="s">
        <v>45</v>
      </c>
      <c r="B43" s="61" t="s">
        <v>46</v>
      </c>
      <c r="C43" s="62">
        <v>406</v>
      </c>
      <c r="D43" s="63" t="s">
        <v>271</v>
      </c>
      <c r="E43" s="62" t="s">
        <v>315</v>
      </c>
      <c r="F43" s="62">
        <v>16382</v>
      </c>
      <c r="G43" s="62" t="s">
        <v>445</v>
      </c>
      <c r="H43" s="62">
        <v>2019</v>
      </c>
      <c r="I43" s="62" t="s">
        <v>446</v>
      </c>
      <c r="J43" s="64">
        <v>83924.49</v>
      </c>
      <c r="K43" s="62" t="s">
        <v>447</v>
      </c>
      <c r="L43" s="62" t="s">
        <v>278</v>
      </c>
      <c r="M43" s="62" t="s">
        <v>279</v>
      </c>
      <c r="N43" s="62" t="s">
        <v>448</v>
      </c>
      <c r="O43" s="62" t="s">
        <v>449</v>
      </c>
      <c r="P43" s="65">
        <v>3903520</v>
      </c>
      <c r="Q43" s="85">
        <f>R43+S43</f>
        <v>20.39</v>
      </c>
      <c r="R43" s="80">
        <v>8.39</v>
      </c>
      <c r="S43" s="80">
        <v>12</v>
      </c>
      <c r="T43" s="80">
        <v>19.41</v>
      </c>
      <c r="U43" s="80">
        <f>SUM(R43:T43)</f>
        <v>39.799999999999997</v>
      </c>
      <c r="V43" s="246">
        <f t="shared" si="9"/>
        <v>0.8</v>
      </c>
      <c r="W43" s="62">
        <v>80</v>
      </c>
      <c r="X43" s="129" t="s">
        <v>57</v>
      </c>
      <c r="Y43" s="62">
        <v>3</v>
      </c>
      <c r="Z43" s="62">
        <v>10</v>
      </c>
      <c r="AA43" s="62">
        <v>3</v>
      </c>
      <c r="AB43" s="62">
        <v>4</v>
      </c>
      <c r="AC43" s="62" t="s">
        <v>450</v>
      </c>
      <c r="AD43" s="68">
        <v>19.41</v>
      </c>
      <c r="AE43" s="31">
        <v>5</v>
      </c>
      <c r="AF43" s="246">
        <f>AI43+AL43+AO43+AR43+AU43+AX43</f>
        <v>0.8</v>
      </c>
      <c r="AG43" s="62" t="s">
        <v>271</v>
      </c>
      <c r="AH43" s="62" t="s">
        <v>451</v>
      </c>
      <c r="AI43" s="88">
        <v>0.3</v>
      </c>
      <c r="AJ43" s="62" t="s">
        <v>322</v>
      </c>
      <c r="AK43" s="62" t="s">
        <v>403</v>
      </c>
      <c r="AL43" s="88">
        <v>0.2</v>
      </c>
      <c r="AM43" s="62" t="s">
        <v>293</v>
      </c>
      <c r="AN43" s="62" t="s">
        <v>451</v>
      </c>
      <c r="AO43" s="88">
        <v>0.3</v>
      </c>
      <c r="AP43" s="62"/>
      <c r="AQ43" s="62"/>
      <c r="AR43" s="62"/>
      <c r="AS43" s="62"/>
      <c r="AT43" s="62"/>
      <c r="AU43" s="62"/>
      <c r="AV43" s="62"/>
      <c r="AW43" s="62"/>
      <c r="AX43" s="213"/>
    </row>
    <row r="44" spans="1:51" s="101" customFormat="1" ht="140.25">
      <c r="A44" s="125" t="s">
        <v>45</v>
      </c>
      <c r="B44" s="125" t="s">
        <v>46</v>
      </c>
      <c r="C44" s="68">
        <v>406</v>
      </c>
      <c r="D44" s="126" t="s">
        <v>271</v>
      </c>
      <c r="E44" s="68" t="s">
        <v>351</v>
      </c>
      <c r="F44" s="68" t="s">
        <v>352</v>
      </c>
      <c r="G44" s="68" t="s">
        <v>452</v>
      </c>
      <c r="H44" s="68">
        <v>2019</v>
      </c>
      <c r="I44" s="68" t="s">
        <v>453</v>
      </c>
      <c r="J44" s="127">
        <v>80511.08</v>
      </c>
      <c r="K44" s="68" t="s">
        <v>100</v>
      </c>
      <c r="L44" s="68" t="s">
        <v>278</v>
      </c>
      <c r="M44" s="68" t="s">
        <v>279</v>
      </c>
      <c r="N44" s="68" t="s">
        <v>454</v>
      </c>
      <c r="O44" s="68" t="s">
        <v>455</v>
      </c>
      <c r="P44" s="73">
        <v>3903530</v>
      </c>
      <c r="Q44" s="128">
        <v>215.95</v>
      </c>
      <c r="R44" s="68">
        <v>4.76</v>
      </c>
      <c r="S44" s="68">
        <v>210.19</v>
      </c>
      <c r="T44" s="68">
        <v>19.41</v>
      </c>
      <c r="U44" s="68">
        <v>235.36</v>
      </c>
      <c r="V44" s="68">
        <v>60</v>
      </c>
      <c r="W44" s="68">
        <v>80</v>
      </c>
      <c r="X44" s="129" t="s">
        <v>57</v>
      </c>
      <c r="Y44" s="68">
        <v>3</v>
      </c>
      <c r="Z44" s="68">
        <v>11</v>
      </c>
      <c r="AA44" s="68">
        <v>5</v>
      </c>
      <c r="AB44" s="68">
        <v>4</v>
      </c>
      <c r="AC44" s="68"/>
      <c r="AD44" s="68"/>
      <c r="AE44" s="135">
        <v>5</v>
      </c>
      <c r="AF44" s="68">
        <v>60</v>
      </c>
      <c r="AG44" s="68" t="s">
        <v>271</v>
      </c>
      <c r="AH44" s="68" t="s">
        <v>456</v>
      </c>
      <c r="AI44" s="68">
        <v>20</v>
      </c>
      <c r="AJ44" s="68" t="s">
        <v>365</v>
      </c>
      <c r="AK44" s="68" t="s">
        <v>457</v>
      </c>
      <c r="AL44" s="68">
        <v>5</v>
      </c>
      <c r="AM44" s="68" t="s">
        <v>366</v>
      </c>
      <c r="AN44" s="68" t="s">
        <v>457</v>
      </c>
      <c r="AO44" s="68">
        <v>10</v>
      </c>
      <c r="AP44" s="68"/>
      <c r="AQ44" s="68"/>
      <c r="AR44" s="68"/>
      <c r="AS44" s="68" t="s">
        <v>293</v>
      </c>
      <c r="AT44" s="68" t="s">
        <v>456</v>
      </c>
      <c r="AU44" s="68">
        <v>15</v>
      </c>
      <c r="AV44" s="250" t="s">
        <v>379</v>
      </c>
      <c r="AW44" s="251" t="s">
        <v>456</v>
      </c>
      <c r="AX44" s="227">
        <v>10</v>
      </c>
      <c r="AY44" s="130"/>
    </row>
    <row r="45" spans="1:51" s="15" customFormat="1" ht="39.75" customHeight="1">
      <c r="A45" s="61" t="s">
        <v>45</v>
      </c>
      <c r="B45" s="61" t="s">
        <v>46</v>
      </c>
      <c r="C45" s="62">
        <v>406</v>
      </c>
      <c r="D45" s="63" t="s">
        <v>271</v>
      </c>
      <c r="E45" s="62" t="s">
        <v>458</v>
      </c>
      <c r="F45" s="62">
        <v>20385</v>
      </c>
      <c r="G45" s="72" t="s">
        <v>459</v>
      </c>
      <c r="H45" s="62">
        <v>2020</v>
      </c>
      <c r="I45" s="62" t="s">
        <v>460</v>
      </c>
      <c r="J45" s="64">
        <v>75418.259999999995</v>
      </c>
      <c r="K45" s="62" t="s">
        <v>125</v>
      </c>
      <c r="L45" s="62" t="s">
        <v>278</v>
      </c>
      <c r="M45" s="62" t="s">
        <v>279</v>
      </c>
      <c r="N45" s="62" t="s">
        <v>461</v>
      </c>
      <c r="O45" s="62" t="s">
        <v>462</v>
      </c>
      <c r="P45" s="65">
        <v>3903637</v>
      </c>
      <c r="Q45" s="85">
        <f>R45+S45</f>
        <v>14.427282499999999</v>
      </c>
      <c r="R45" s="80">
        <f>J45/(5*200*8)</f>
        <v>9.4272824999999987</v>
      </c>
      <c r="S45" s="80">
        <v>5</v>
      </c>
      <c r="T45" s="80">
        <v>10</v>
      </c>
      <c r="U45" s="80">
        <f>SUM(R45:T45)</f>
        <v>24.427282499999997</v>
      </c>
      <c r="V45" s="62">
        <v>80</v>
      </c>
      <c r="W45" s="62">
        <v>10</v>
      </c>
      <c r="X45" s="129" t="s">
        <v>57</v>
      </c>
      <c r="Y45" s="62">
        <v>6</v>
      </c>
      <c r="Z45" s="62">
        <v>4</v>
      </c>
      <c r="AA45" s="62">
        <v>1</v>
      </c>
      <c r="AB45" s="62">
        <v>44</v>
      </c>
      <c r="AC45" s="62">
        <v>502</v>
      </c>
      <c r="AD45" s="62">
        <v>14.09</v>
      </c>
      <c r="AE45" s="31">
        <v>5</v>
      </c>
      <c r="AF45" s="62">
        <v>80</v>
      </c>
      <c r="AG45" s="62" t="s">
        <v>271</v>
      </c>
      <c r="AH45" s="62" t="s">
        <v>463</v>
      </c>
      <c r="AI45" s="62">
        <v>40</v>
      </c>
      <c r="AJ45" s="62" t="s">
        <v>464</v>
      </c>
      <c r="AK45" s="62" t="s">
        <v>465</v>
      </c>
      <c r="AL45" s="62">
        <v>10</v>
      </c>
      <c r="AM45" s="62" t="s">
        <v>466</v>
      </c>
      <c r="AN45" s="62" t="s">
        <v>467</v>
      </c>
      <c r="AO45" s="62">
        <v>10</v>
      </c>
      <c r="AP45" s="62" t="s">
        <v>468</v>
      </c>
      <c r="AQ45" s="62" t="s">
        <v>469</v>
      </c>
      <c r="AR45" s="62">
        <v>10</v>
      </c>
      <c r="AS45" s="62" t="s">
        <v>470</v>
      </c>
      <c r="AT45" s="62" t="s">
        <v>471</v>
      </c>
      <c r="AU45" s="62">
        <v>10</v>
      </c>
      <c r="AV45" s="62"/>
      <c r="AW45" s="62"/>
      <c r="AX45" s="213"/>
    </row>
    <row r="46" spans="1:51" s="90" customFormat="1" ht="55.5" customHeight="1">
      <c r="A46" s="61" t="s">
        <v>45</v>
      </c>
      <c r="B46" s="61" t="s">
        <v>46</v>
      </c>
      <c r="C46" s="62">
        <v>406</v>
      </c>
      <c r="D46" s="63" t="s">
        <v>271</v>
      </c>
      <c r="E46" s="62" t="s">
        <v>272</v>
      </c>
      <c r="F46" s="62">
        <v>19106</v>
      </c>
      <c r="G46" s="63" t="s">
        <v>472</v>
      </c>
      <c r="H46" s="62">
        <v>2020</v>
      </c>
      <c r="I46" s="62" t="s">
        <v>473</v>
      </c>
      <c r="J46" s="182">
        <v>136969.71</v>
      </c>
      <c r="K46" s="62" t="s">
        <v>125</v>
      </c>
      <c r="L46" s="62" t="s">
        <v>278</v>
      </c>
      <c r="M46" s="62" t="s">
        <v>279</v>
      </c>
      <c r="N46" s="62" t="s">
        <v>474</v>
      </c>
      <c r="O46" s="62" t="s">
        <v>475</v>
      </c>
      <c r="P46" s="65">
        <v>3903561</v>
      </c>
      <c r="Q46" s="85">
        <f>R46+S46</f>
        <v>24.2</v>
      </c>
      <c r="R46" s="80">
        <v>16.2</v>
      </c>
      <c r="S46" s="80">
        <v>8</v>
      </c>
      <c r="T46" s="62">
        <v>19.399999999999999</v>
      </c>
      <c r="U46" s="62">
        <f>SUM(R46:T46)</f>
        <v>43.599999999999994</v>
      </c>
      <c r="V46" s="246">
        <f>AF46</f>
        <v>0.8</v>
      </c>
      <c r="W46" s="62">
        <v>60</v>
      </c>
      <c r="X46" s="129" t="s">
        <v>57</v>
      </c>
      <c r="Y46" s="62">
        <v>3</v>
      </c>
      <c r="Z46" s="62">
        <v>10</v>
      </c>
      <c r="AA46" s="62">
        <v>4</v>
      </c>
      <c r="AB46" s="62">
        <v>4</v>
      </c>
      <c r="AC46" s="62">
        <v>19</v>
      </c>
      <c r="AD46" s="62">
        <v>20</v>
      </c>
      <c r="AE46" s="31">
        <v>5</v>
      </c>
      <c r="AF46" s="246">
        <f>AI46+AL46+AO46+AR46+AU46+AX46</f>
        <v>0.8</v>
      </c>
      <c r="AG46" s="62" t="s">
        <v>271</v>
      </c>
      <c r="AH46" s="125" t="s">
        <v>290</v>
      </c>
      <c r="AI46" s="61" t="s">
        <v>286</v>
      </c>
      <c r="AJ46" s="62" t="s">
        <v>476</v>
      </c>
      <c r="AK46" s="81" t="s">
        <v>288</v>
      </c>
      <c r="AL46" s="82">
        <v>0.05</v>
      </c>
      <c r="AM46" s="247" t="s">
        <v>289</v>
      </c>
      <c r="AN46" s="125" t="s">
        <v>290</v>
      </c>
      <c r="AO46" s="82">
        <v>0.2</v>
      </c>
      <c r="AP46" s="248" t="s">
        <v>291</v>
      </c>
      <c r="AQ46" s="125" t="s">
        <v>290</v>
      </c>
      <c r="AR46" s="61" t="s">
        <v>292</v>
      </c>
      <c r="AS46" s="81" t="s">
        <v>293</v>
      </c>
      <c r="AT46" s="125" t="s">
        <v>290</v>
      </c>
      <c r="AU46" s="61" t="s">
        <v>286</v>
      </c>
      <c r="AV46" s="125" t="s">
        <v>294</v>
      </c>
      <c r="AW46" s="61" t="s">
        <v>295</v>
      </c>
      <c r="AX46" s="173" t="s">
        <v>296</v>
      </c>
    </row>
    <row r="47" spans="1:51" s="101" customFormat="1" ht="63" customHeight="1">
      <c r="A47" s="125" t="s">
        <v>45</v>
      </c>
      <c r="B47" s="125" t="s">
        <v>46</v>
      </c>
      <c r="C47" s="68">
        <v>502</v>
      </c>
      <c r="D47" s="126" t="s">
        <v>477</v>
      </c>
      <c r="E47" s="68" t="s">
        <v>478</v>
      </c>
      <c r="F47" s="125" t="s">
        <v>479</v>
      </c>
      <c r="G47" s="68" t="s">
        <v>480</v>
      </c>
      <c r="H47" s="68">
        <v>2005</v>
      </c>
      <c r="I47" s="68" t="s">
        <v>481</v>
      </c>
      <c r="J47" s="127">
        <v>50492.41</v>
      </c>
      <c r="K47" s="68" t="s">
        <v>64</v>
      </c>
      <c r="L47" s="68" t="s">
        <v>482</v>
      </c>
      <c r="M47" s="68" t="s">
        <v>483</v>
      </c>
      <c r="N47" s="68" t="s">
        <v>484</v>
      </c>
      <c r="O47" s="68" t="s">
        <v>485</v>
      </c>
      <c r="P47" s="73">
        <v>4007946</v>
      </c>
      <c r="Q47" s="222">
        <v>23.52</v>
      </c>
      <c r="R47" s="222">
        <v>0</v>
      </c>
      <c r="S47" s="222">
        <v>20</v>
      </c>
      <c r="T47" s="222">
        <v>14.09</v>
      </c>
      <c r="U47" s="222">
        <v>37.61</v>
      </c>
      <c r="V47" s="222">
        <v>85</v>
      </c>
      <c r="W47" s="222">
        <v>100</v>
      </c>
      <c r="X47" s="221" t="s">
        <v>57</v>
      </c>
      <c r="Y47" s="68">
        <v>3</v>
      </c>
      <c r="Z47" s="68">
        <v>2</v>
      </c>
      <c r="AA47" s="68">
        <v>1</v>
      </c>
      <c r="AB47" s="68">
        <v>4</v>
      </c>
      <c r="AC47" s="68">
        <v>502</v>
      </c>
      <c r="AD47" s="68">
        <v>9.75</v>
      </c>
      <c r="AE47" s="135">
        <v>5</v>
      </c>
      <c r="AF47" s="72">
        <v>80</v>
      </c>
      <c r="AG47" s="72" t="s">
        <v>477</v>
      </c>
      <c r="AH47" s="72" t="s">
        <v>486</v>
      </c>
      <c r="AI47" s="72">
        <v>40</v>
      </c>
      <c r="AJ47" s="72" t="s">
        <v>487</v>
      </c>
      <c r="AK47" s="72" t="s">
        <v>487</v>
      </c>
      <c r="AL47" s="72" t="s">
        <v>487</v>
      </c>
      <c r="AM47" s="72" t="s">
        <v>487</v>
      </c>
      <c r="AN47" s="72" t="s">
        <v>487</v>
      </c>
      <c r="AO47" s="72" t="s">
        <v>487</v>
      </c>
      <c r="AP47" s="72" t="s">
        <v>487</v>
      </c>
      <c r="AQ47" s="72" t="s">
        <v>487</v>
      </c>
      <c r="AR47" s="72" t="s">
        <v>487</v>
      </c>
      <c r="AS47" s="72" t="s">
        <v>181</v>
      </c>
      <c r="AT47" s="72" t="s">
        <v>486</v>
      </c>
      <c r="AU47" s="72">
        <v>16</v>
      </c>
      <c r="AV47" s="72" t="s">
        <v>488</v>
      </c>
      <c r="AW47" s="72" t="s">
        <v>489</v>
      </c>
      <c r="AX47" s="220">
        <v>24</v>
      </c>
      <c r="AY47" s="130"/>
    </row>
    <row r="48" spans="1:51" s="15" customFormat="1" ht="87.75" customHeight="1">
      <c r="A48" s="61" t="s">
        <v>45</v>
      </c>
      <c r="B48" s="61" t="s">
        <v>46</v>
      </c>
      <c r="C48" s="62">
        <v>501</v>
      </c>
      <c r="D48" s="63" t="s">
        <v>490</v>
      </c>
      <c r="E48" s="62" t="s">
        <v>491</v>
      </c>
      <c r="F48" s="61" t="s">
        <v>492</v>
      </c>
      <c r="G48" s="62" t="s">
        <v>493</v>
      </c>
      <c r="H48" s="62">
        <v>2007</v>
      </c>
      <c r="I48" s="62" t="s">
        <v>494</v>
      </c>
      <c r="J48" s="64">
        <v>167459.25</v>
      </c>
      <c r="K48" s="62" t="s">
        <v>52</v>
      </c>
      <c r="L48" s="62" t="s">
        <v>495</v>
      </c>
      <c r="M48" s="62" t="s">
        <v>496</v>
      </c>
      <c r="N48" s="62" t="s">
        <v>497</v>
      </c>
      <c r="O48" s="62" t="s">
        <v>498</v>
      </c>
      <c r="P48" s="65">
        <v>4008375</v>
      </c>
      <c r="Q48" s="66">
        <v>23</v>
      </c>
      <c r="R48" s="62">
        <v>0</v>
      </c>
      <c r="S48" s="62">
        <v>23</v>
      </c>
      <c r="T48" s="62">
        <v>0</v>
      </c>
      <c r="U48" s="62">
        <v>23</v>
      </c>
      <c r="V48" s="62">
        <v>90</v>
      </c>
      <c r="W48" s="62">
        <v>100</v>
      </c>
      <c r="X48" s="129" t="s">
        <v>57</v>
      </c>
      <c r="Y48" s="62"/>
      <c r="Z48" s="62"/>
      <c r="AA48" s="62"/>
      <c r="AB48" s="62">
        <v>4</v>
      </c>
      <c r="AC48" s="62">
        <v>501</v>
      </c>
      <c r="AD48" s="62">
        <v>9.75</v>
      </c>
      <c r="AE48" s="31">
        <v>5</v>
      </c>
      <c r="AF48" s="62">
        <v>0</v>
      </c>
      <c r="AG48" s="62" t="s">
        <v>490</v>
      </c>
      <c r="AH48" s="62" t="s">
        <v>491</v>
      </c>
      <c r="AI48" s="62">
        <v>80</v>
      </c>
      <c r="AJ48" s="62"/>
      <c r="AK48" s="62"/>
      <c r="AL48" s="62"/>
      <c r="AM48" s="62"/>
      <c r="AN48" s="62"/>
      <c r="AO48" s="62"/>
      <c r="AP48" s="62"/>
      <c r="AQ48" s="62"/>
      <c r="AR48" s="62"/>
      <c r="AS48" s="62"/>
      <c r="AT48" s="62"/>
      <c r="AU48" s="62"/>
      <c r="AV48" s="62"/>
      <c r="AW48" s="62"/>
      <c r="AX48" s="213"/>
    </row>
    <row r="49" spans="1:51" s="101" customFormat="1" ht="64.5" customHeight="1">
      <c r="A49" s="125" t="s">
        <v>45</v>
      </c>
      <c r="B49" s="125" t="s">
        <v>46</v>
      </c>
      <c r="C49" s="68">
        <v>501</v>
      </c>
      <c r="D49" s="126" t="s">
        <v>490</v>
      </c>
      <c r="E49" s="68" t="s">
        <v>491</v>
      </c>
      <c r="F49" s="125" t="s">
        <v>492</v>
      </c>
      <c r="G49" s="68" t="s">
        <v>499</v>
      </c>
      <c r="H49" s="68">
        <v>2008</v>
      </c>
      <c r="I49" s="68" t="s">
        <v>500</v>
      </c>
      <c r="J49" s="127">
        <v>127390</v>
      </c>
      <c r="K49" s="68" t="s">
        <v>52</v>
      </c>
      <c r="L49" s="68" t="s">
        <v>501</v>
      </c>
      <c r="M49" s="68" t="s">
        <v>502</v>
      </c>
      <c r="N49" s="68" t="s">
        <v>503</v>
      </c>
      <c r="O49" s="68" t="s">
        <v>504</v>
      </c>
      <c r="P49" s="128" t="s">
        <v>1832</v>
      </c>
      <c r="Q49" s="128">
        <v>4.1100000000000003</v>
      </c>
      <c r="R49" s="68">
        <v>0</v>
      </c>
      <c r="S49" s="68">
        <v>4.1100000000000003</v>
      </c>
      <c r="T49" s="68">
        <v>0</v>
      </c>
      <c r="U49" s="68">
        <v>4.1100000000000003</v>
      </c>
      <c r="V49" s="68">
        <v>85</v>
      </c>
      <c r="W49" s="68">
        <v>100</v>
      </c>
      <c r="X49" s="129" t="s">
        <v>57</v>
      </c>
      <c r="Y49" s="68"/>
      <c r="Z49" s="68"/>
      <c r="AA49" s="68"/>
      <c r="AB49" s="68">
        <v>4</v>
      </c>
      <c r="AC49" s="68">
        <v>501</v>
      </c>
      <c r="AD49" s="68">
        <v>9.75</v>
      </c>
      <c r="AE49" s="135">
        <v>5</v>
      </c>
      <c r="AF49" s="68">
        <v>0</v>
      </c>
      <c r="AG49" s="68" t="s">
        <v>490</v>
      </c>
      <c r="AH49" s="68" t="s">
        <v>491</v>
      </c>
      <c r="AI49" s="68">
        <v>60</v>
      </c>
      <c r="AJ49" s="250"/>
      <c r="AK49" s="68"/>
      <c r="AL49" s="68"/>
      <c r="AM49" s="68"/>
      <c r="AN49" s="68"/>
      <c r="AO49" s="68"/>
      <c r="AP49" s="68"/>
      <c r="AQ49" s="68"/>
      <c r="AR49" s="68"/>
      <c r="AS49" s="68"/>
      <c r="AT49" s="68"/>
      <c r="AU49" s="68"/>
      <c r="AV49" s="68"/>
      <c r="AW49" s="68"/>
      <c r="AX49" s="231"/>
      <c r="AY49" s="130"/>
    </row>
    <row r="50" spans="1:51" s="15" customFormat="1" ht="70.5" customHeight="1">
      <c r="A50" s="61" t="s">
        <v>45</v>
      </c>
      <c r="B50" s="61" t="s">
        <v>46</v>
      </c>
      <c r="C50" s="62">
        <v>501</v>
      </c>
      <c r="D50" s="63" t="s">
        <v>490</v>
      </c>
      <c r="E50" s="62" t="s">
        <v>491</v>
      </c>
      <c r="F50" s="61" t="s">
        <v>492</v>
      </c>
      <c r="G50" s="62" t="s">
        <v>507</v>
      </c>
      <c r="H50" s="62">
        <v>2016</v>
      </c>
      <c r="I50" s="62" t="s">
        <v>508</v>
      </c>
      <c r="J50" s="64">
        <v>119800</v>
      </c>
      <c r="K50" s="62" t="s">
        <v>434</v>
      </c>
      <c r="L50" s="62" t="s">
        <v>505</v>
      </c>
      <c r="M50" s="62" t="s">
        <v>506</v>
      </c>
      <c r="N50" s="62" t="s">
        <v>509</v>
      </c>
      <c r="O50" s="62" t="s">
        <v>510</v>
      </c>
      <c r="P50" s="65">
        <v>4010577</v>
      </c>
      <c r="Q50" s="66">
        <v>77.44</v>
      </c>
      <c r="R50" s="62">
        <v>73.44</v>
      </c>
      <c r="S50" s="62">
        <v>4</v>
      </c>
      <c r="T50" s="62">
        <v>0</v>
      </c>
      <c r="U50" s="62">
        <f>SUM(R50:T50)</f>
        <v>77.44</v>
      </c>
      <c r="V50" s="62">
        <v>85</v>
      </c>
      <c r="W50" s="62">
        <v>36.659999999999997</v>
      </c>
      <c r="X50" s="129" t="s">
        <v>57</v>
      </c>
      <c r="Y50" s="62"/>
      <c r="Z50" s="62"/>
      <c r="AA50" s="62"/>
      <c r="AB50" s="62"/>
      <c r="AC50" s="62"/>
      <c r="AD50" s="62"/>
      <c r="AE50" s="31"/>
      <c r="AF50" s="62"/>
      <c r="AG50" s="62"/>
      <c r="AH50" s="62"/>
      <c r="AI50" s="62">
        <v>0</v>
      </c>
      <c r="AJ50" s="62"/>
      <c r="AK50" s="62"/>
      <c r="AL50" s="62"/>
      <c r="AM50" s="62"/>
      <c r="AN50" s="62"/>
      <c r="AO50" s="62"/>
      <c r="AP50" s="62"/>
      <c r="AQ50" s="62"/>
      <c r="AR50" s="62"/>
      <c r="AS50" s="62"/>
      <c r="AT50" s="62"/>
      <c r="AU50" s="62"/>
      <c r="AV50" s="62"/>
      <c r="AW50" s="62"/>
      <c r="AX50" s="213"/>
    </row>
    <row r="51" spans="1:51" s="15" customFormat="1" ht="93" customHeight="1">
      <c r="A51" s="61" t="s">
        <v>45</v>
      </c>
      <c r="B51" s="61" t="s">
        <v>46</v>
      </c>
      <c r="C51" s="62">
        <v>503</v>
      </c>
      <c r="D51" s="63" t="s">
        <v>477</v>
      </c>
      <c r="E51" s="62" t="s">
        <v>511</v>
      </c>
      <c r="F51" s="62">
        <v>15659</v>
      </c>
      <c r="G51" s="62" t="s">
        <v>512</v>
      </c>
      <c r="H51" s="62">
        <v>2018</v>
      </c>
      <c r="I51" s="62" t="s">
        <v>513</v>
      </c>
      <c r="J51" s="64">
        <v>23949.22</v>
      </c>
      <c r="K51" s="62" t="s">
        <v>100</v>
      </c>
      <c r="L51" s="62" t="s">
        <v>514</v>
      </c>
      <c r="M51" s="62" t="s">
        <v>515</v>
      </c>
      <c r="N51" s="62" t="s">
        <v>516</v>
      </c>
      <c r="O51" s="62" t="s">
        <v>517</v>
      </c>
      <c r="P51" s="65" t="s">
        <v>518</v>
      </c>
      <c r="Q51" s="66">
        <v>1.8</v>
      </c>
      <c r="R51" s="62">
        <v>1.2</v>
      </c>
      <c r="S51" s="62">
        <v>0.6</v>
      </c>
      <c r="T51" s="62">
        <v>14.09</v>
      </c>
      <c r="U51" s="62">
        <v>15.89</v>
      </c>
      <c r="V51" s="88">
        <v>0.5</v>
      </c>
      <c r="W51" s="62">
        <v>100</v>
      </c>
      <c r="X51" s="129" t="s">
        <v>57</v>
      </c>
      <c r="Y51" s="62">
        <v>4</v>
      </c>
      <c r="Z51" s="62">
        <v>6</v>
      </c>
      <c r="AA51" s="62">
        <v>2</v>
      </c>
      <c r="AB51" s="62">
        <v>35</v>
      </c>
      <c r="AC51" s="62" t="s">
        <v>519</v>
      </c>
      <c r="AD51" s="62">
        <v>0</v>
      </c>
      <c r="AE51" s="31">
        <v>5</v>
      </c>
      <c r="AF51" s="160">
        <v>60</v>
      </c>
      <c r="AG51" s="160" t="s">
        <v>520</v>
      </c>
      <c r="AH51" s="160" t="s">
        <v>521</v>
      </c>
      <c r="AI51" s="252">
        <v>40</v>
      </c>
      <c r="AJ51" s="160" t="s">
        <v>522</v>
      </c>
      <c r="AK51" s="160" t="s">
        <v>523</v>
      </c>
      <c r="AL51" s="252">
        <v>20</v>
      </c>
      <c r="AM51" s="62"/>
      <c r="AN51" s="62"/>
      <c r="AO51" s="62"/>
      <c r="AP51" s="62"/>
      <c r="AQ51" s="62"/>
      <c r="AR51" s="62"/>
      <c r="AS51" s="62"/>
      <c r="AT51" s="62"/>
      <c r="AU51" s="62"/>
      <c r="AV51" s="62"/>
      <c r="AW51" s="62"/>
      <c r="AX51" s="230"/>
    </row>
    <row r="52" spans="1:51" s="15" customFormat="1" ht="90" customHeight="1">
      <c r="A52" s="61" t="s">
        <v>45</v>
      </c>
      <c r="B52" s="61" t="s">
        <v>46</v>
      </c>
      <c r="C52" s="62">
        <v>504</v>
      </c>
      <c r="D52" s="63" t="s">
        <v>477</v>
      </c>
      <c r="E52" s="62" t="s">
        <v>524</v>
      </c>
      <c r="F52" s="62">
        <v>11150</v>
      </c>
      <c r="G52" s="62" t="s">
        <v>525</v>
      </c>
      <c r="H52" s="62">
        <v>2018</v>
      </c>
      <c r="I52" s="62" t="s">
        <v>526</v>
      </c>
      <c r="J52" s="64">
        <v>110144.12</v>
      </c>
      <c r="K52" s="62" t="s">
        <v>100</v>
      </c>
      <c r="L52" s="62" t="s">
        <v>527</v>
      </c>
      <c r="M52" s="62" t="s">
        <v>528</v>
      </c>
      <c r="N52" s="62" t="s">
        <v>529</v>
      </c>
      <c r="O52" s="62" t="s">
        <v>530</v>
      </c>
      <c r="P52" s="65">
        <v>4010908</v>
      </c>
      <c r="Q52" s="66">
        <v>14.01</v>
      </c>
      <c r="R52" s="62">
        <v>5.51</v>
      </c>
      <c r="S52" s="62">
        <v>8.5</v>
      </c>
      <c r="T52" s="62">
        <v>19.41</v>
      </c>
      <c r="U52" s="62">
        <v>33.42</v>
      </c>
      <c r="V52" s="62">
        <v>100</v>
      </c>
      <c r="W52" s="62">
        <v>100</v>
      </c>
      <c r="X52" s="129" t="s">
        <v>57</v>
      </c>
      <c r="Y52" s="62">
        <v>2</v>
      </c>
      <c r="Z52" s="62">
        <v>1</v>
      </c>
      <c r="AA52" s="62">
        <v>4</v>
      </c>
      <c r="AB52" s="62">
        <v>60</v>
      </c>
      <c r="AC52" s="62" t="s">
        <v>531</v>
      </c>
      <c r="AD52" s="62">
        <v>19.41</v>
      </c>
      <c r="AE52" s="31">
        <v>5</v>
      </c>
      <c r="AF52" s="62">
        <v>70</v>
      </c>
      <c r="AG52" s="62" t="s">
        <v>477</v>
      </c>
      <c r="AH52" s="62" t="s">
        <v>532</v>
      </c>
      <c r="AI52" s="62">
        <v>50</v>
      </c>
      <c r="AJ52" s="160" t="s">
        <v>522</v>
      </c>
      <c r="AK52" s="160" t="s">
        <v>533</v>
      </c>
      <c r="AL52" s="252">
        <v>20</v>
      </c>
      <c r="AM52" s="62"/>
      <c r="AN52" s="62"/>
      <c r="AO52" s="62"/>
      <c r="AP52" s="62"/>
      <c r="AQ52" s="62"/>
      <c r="AR52" s="62"/>
      <c r="AS52" s="62"/>
      <c r="AT52" s="62"/>
      <c r="AU52" s="62"/>
      <c r="AV52" s="62"/>
      <c r="AW52" s="62"/>
      <c r="AX52" s="213"/>
    </row>
    <row r="53" spans="1:51" s="15" customFormat="1" ht="42" customHeight="1">
      <c r="A53" s="61" t="s">
        <v>45</v>
      </c>
      <c r="B53" s="61" t="s">
        <v>46</v>
      </c>
      <c r="C53" s="62">
        <v>501</v>
      </c>
      <c r="D53" s="63" t="s">
        <v>490</v>
      </c>
      <c r="E53" s="62" t="s">
        <v>491</v>
      </c>
      <c r="F53" s="62">
        <v>5098</v>
      </c>
      <c r="G53" s="62" t="s">
        <v>534</v>
      </c>
      <c r="H53" s="62">
        <v>2018</v>
      </c>
      <c r="I53" s="91" t="s">
        <v>535</v>
      </c>
      <c r="J53" s="92">
        <v>43203.63</v>
      </c>
      <c r="K53" s="62" t="s">
        <v>100</v>
      </c>
      <c r="L53" s="91" t="s">
        <v>536</v>
      </c>
      <c r="M53" s="91" t="s">
        <v>537</v>
      </c>
      <c r="N53" s="91" t="s">
        <v>538</v>
      </c>
      <c r="O53" s="91" t="s">
        <v>539</v>
      </c>
      <c r="P53" s="93" t="s">
        <v>540</v>
      </c>
      <c r="Q53" s="93">
        <v>28.24</v>
      </c>
      <c r="R53" s="91">
        <v>4.3899999999999997</v>
      </c>
      <c r="S53" s="91">
        <v>19</v>
      </c>
      <c r="T53" s="91">
        <v>4.4000000000000004</v>
      </c>
      <c r="U53" s="91">
        <v>27.79</v>
      </c>
      <c r="V53" s="62">
        <v>0.8</v>
      </c>
      <c r="W53" s="62">
        <v>10</v>
      </c>
      <c r="X53" s="129" t="s">
        <v>57</v>
      </c>
      <c r="Y53" s="62">
        <v>4</v>
      </c>
      <c r="Z53" s="62">
        <v>7</v>
      </c>
      <c r="AA53" s="62">
        <v>5</v>
      </c>
      <c r="AB53" s="62">
        <v>4</v>
      </c>
      <c r="AC53" s="62" t="s">
        <v>541</v>
      </c>
      <c r="AD53" s="62">
        <v>9.75</v>
      </c>
      <c r="AE53" s="31">
        <v>5</v>
      </c>
      <c r="AF53" s="62">
        <v>20</v>
      </c>
      <c r="AG53" s="62" t="s">
        <v>490</v>
      </c>
      <c r="AH53" s="62"/>
      <c r="AI53" s="62">
        <v>20</v>
      </c>
      <c r="AJ53" s="62"/>
      <c r="AK53" s="62"/>
      <c r="AL53" s="62"/>
      <c r="AM53" s="62"/>
      <c r="AN53" s="62"/>
      <c r="AO53" s="62"/>
      <c r="AP53" s="62"/>
      <c r="AQ53" s="62"/>
      <c r="AR53" s="62"/>
      <c r="AS53" s="62"/>
      <c r="AT53" s="62"/>
      <c r="AU53" s="62"/>
      <c r="AV53" s="62"/>
      <c r="AW53" s="62"/>
      <c r="AX53" s="213"/>
    </row>
    <row r="54" spans="1:51" s="118" customFormat="1" ht="174" customHeight="1">
      <c r="A54" s="125" t="s">
        <v>45</v>
      </c>
      <c r="B54" s="125" t="s">
        <v>46</v>
      </c>
      <c r="C54" s="68"/>
      <c r="D54" s="126" t="s">
        <v>490</v>
      </c>
      <c r="E54" s="68" t="s">
        <v>542</v>
      </c>
      <c r="F54" s="68">
        <v>15658</v>
      </c>
      <c r="G54" s="68" t="s">
        <v>543</v>
      </c>
      <c r="H54" s="68">
        <v>2018</v>
      </c>
      <c r="I54" s="68" t="s">
        <v>544</v>
      </c>
      <c r="J54" s="146">
        <v>34160</v>
      </c>
      <c r="K54" s="68" t="s">
        <v>100</v>
      </c>
      <c r="L54" s="147" t="s">
        <v>545</v>
      </c>
      <c r="M54" s="147" t="s">
        <v>546</v>
      </c>
      <c r="N54" s="68" t="s">
        <v>547</v>
      </c>
      <c r="O54" s="68" t="s">
        <v>548</v>
      </c>
      <c r="P54" s="73" t="s">
        <v>549</v>
      </c>
      <c r="Q54" s="128">
        <v>20</v>
      </c>
      <c r="R54" s="68">
        <v>4.09</v>
      </c>
      <c r="S54" s="68">
        <v>4</v>
      </c>
      <c r="T54" s="68">
        <v>10.54</v>
      </c>
      <c r="U54" s="68">
        <f>SUBTOTAL(9,R54:T54)</f>
        <v>18.63</v>
      </c>
      <c r="V54" s="68">
        <v>0.9</v>
      </c>
      <c r="W54" s="68">
        <v>10</v>
      </c>
      <c r="X54" s="129" t="s">
        <v>57</v>
      </c>
      <c r="Y54" s="68">
        <v>6</v>
      </c>
      <c r="Z54" s="68">
        <v>4</v>
      </c>
      <c r="AA54" s="68">
        <v>1</v>
      </c>
      <c r="AB54" s="68">
        <v>4</v>
      </c>
      <c r="AC54" s="68" t="s">
        <v>550</v>
      </c>
      <c r="AD54" s="68">
        <v>9.75</v>
      </c>
      <c r="AE54" s="135">
        <v>5</v>
      </c>
      <c r="AF54" s="68">
        <v>20</v>
      </c>
      <c r="AG54" s="68" t="s">
        <v>490</v>
      </c>
      <c r="AH54" s="68"/>
      <c r="AI54" s="68">
        <v>5</v>
      </c>
      <c r="AJ54" s="68" t="s">
        <v>551</v>
      </c>
      <c r="AK54" s="68"/>
      <c r="AL54" s="68">
        <v>5</v>
      </c>
      <c r="AM54" s="68" t="s">
        <v>552</v>
      </c>
      <c r="AN54" s="68"/>
      <c r="AO54" s="68">
        <v>10</v>
      </c>
      <c r="AP54" s="68"/>
      <c r="AQ54" s="68"/>
      <c r="AR54" s="68"/>
      <c r="AS54" s="68"/>
      <c r="AT54" s="68"/>
      <c r="AU54" s="68"/>
      <c r="AV54" s="68"/>
      <c r="AW54" s="68"/>
      <c r="AX54" s="227"/>
      <c r="AY54" s="136"/>
    </row>
    <row r="55" spans="1:51" s="118" customFormat="1" ht="54.75" customHeight="1">
      <c r="A55" s="125" t="s">
        <v>45</v>
      </c>
      <c r="B55" s="125" t="s">
        <v>46</v>
      </c>
      <c r="C55" s="68"/>
      <c r="D55" s="126" t="s">
        <v>490</v>
      </c>
      <c r="E55" s="68" t="s">
        <v>491</v>
      </c>
      <c r="F55" s="68">
        <v>5098</v>
      </c>
      <c r="G55" s="148" t="s">
        <v>553</v>
      </c>
      <c r="H55" s="68">
        <v>2020</v>
      </c>
      <c r="I55" s="68" t="s">
        <v>554</v>
      </c>
      <c r="J55" s="146">
        <v>136222.49</v>
      </c>
      <c r="K55" s="68" t="s">
        <v>125</v>
      </c>
      <c r="L55" s="147" t="s">
        <v>555</v>
      </c>
      <c r="M55" s="147" t="s">
        <v>556</v>
      </c>
      <c r="N55" s="68" t="s">
        <v>557</v>
      </c>
      <c r="O55" s="68" t="s">
        <v>558</v>
      </c>
      <c r="P55" s="73">
        <v>4011533</v>
      </c>
      <c r="Q55" s="128">
        <v>54</v>
      </c>
      <c r="R55" s="68">
        <v>10625</v>
      </c>
      <c r="S55" s="68">
        <v>25</v>
      </c>
      <c r="T55" s="68">
        <v>12</v>
      </c>
      <c r="U55" s="68">
        <v>25</v>
      </c>
      <c r="V55" s="68">
        <v>90</v>
      </c>
      <c r="W55" s="68">
        <v>7</v>
      </c>
      <c r="X55" s="129" t="s">
        <v>57</v>
      </c>
      <c r="Y55" s="68">
        <v>6</v>
      </c>
      <c r="Z55" s="68">
        <v>5</v>
      </c>
      <c r="AA55" s="68">
        <v>5</v>
      </c>
      <c r="AB55" s="68">
        <v>4</v>
      </c>
      <c r="AC55" s="68" t="s">
        <v>559</v>
      </c>
      <c r="AD55" s="68"/>
      <c r="AE55" s="135">
        <v>5</v>
      </c>
      <c r="AF55" s="68">
        <v>90</v>
      </c>
      <c r="AG55" s="68" t="s">
        <v>490</v>
      </c>
      <c r="AH55" s="68"/>
      <c r="AI55" s="68">
        <v>40</v>
      </c>
      <c r="AJ55" s="68" t="s">
        <v>47</v>
      </c>
      <c r="AK55" s="68"/>
      <c r="AL55" s="68">
        <v>30</v>
      </c>
      <c r="AM55" s="68" t="s">
        <v>146</v>
      </c>
      <c r="AN55" s="68"/>
      <c r="AO55" s="68">
        <v>15</v>
      </c>
      <c r="AP55" s="68" t="s">
        <v>560</v>
      </c>
      <c r="AQ55" s="68"/>
      <c r="AR55" s="68">
        <v>15</v>
      </c>
      <c r="AS55" s="68"/>
      <c r="AT55" s="68"/>
      <c r="AU55" s="68"/>
      <c r="AV55" s="68"/>
      <c r="AW55" s="68"/>
      <c r="AX55" s="227"/>
      <c r="AY55" s="136"/>
    </row>
    <row r="56" spans="1:51" s="101" customFormat="1" ht="24.75" customHeight="1">
      <c r="A56" s="125" t="s">
        <v>45</v>
      </c>
      <c r="B56" s="125" t="s">
        <v>46</v>
      </c>
      <c r="C56" s="125" t="s">
        <v>561</v>
      </c>
      <c r="D56" s="131" t="s">
        <v>562</v>
      </c>
      <c r="E56" s="125" t="s">
        <v>563</v>
      </c>
      <c r="F56" s="125" t="s">
        <v>564</v>
      </c>
      <c r="G56" s="126" t="s">
        <v>565</v>
      </c>
      <c r="H56" s="125" t="s">
        <v>566</v>
      </c>
      <c r="I56" s="143" t="s">
        <v>567</v>
      </c>
      <c r="J56" s="127">
        <v>58315.06</v>
      </c>
      <c r="K56" s="125" t="s">
        <v>163</v>
      </c>
      <c r="L56" s="143" t="s">
        <v>568</v>
      </c>
      <c r="M56" s="126" t="s">
        <v>569</v>
      </c>
      <c r="N56" s="126" t="s">
        <v>570</v>
      </c>
      <c r="O56" s="126" t="s">
        <v>571</v>
      </c>
      <c r="P56" s="137" t="s">
        <v>572</v>
      </c>
      <c r="Q56" s="134" t="s">
        <v>573</v>
      </c>
      <c r="R56" s="125" t="s">
        <v>226</v>
      </c>
      <c r="S56" s="125" t="s">
        <v>573</v>
      </c>
      <c r="T56" s="125" t="s">
        <v>226</v>
      </c>
      <c r="U56" s="125" t="s">
        <v>573</v>
      </c>
      <c r="V56" s="125" t="s">
        <v>574</v>
      </c>
      <c r="W56" s="125" t="s">
        <v>246</v>
      </c>
      <c r="X56" s="129" t="s">
        <v>57</v>
      </c>
      <c r="Y56" s="125"/>
      <c r="Z56" s="125"/>
      <c r="AA56" s="125"/>
      <c r="AB56" s="125" t="s">
        <v>247</v>
      </c>
      <c r="AC56" s="125"/>
      <c r="AD56" s="125" t="s">
        <v>575</v>
      </c>
      <c r="AE56" s="149" t="s">
        <v>250</v>
      </c>
      <c r="AF56" s="125" t="s">
        <v>246</v>
      </c>
      <c r="AG56" s="125" t="s">
        <v>562</v>
      </c>
      <c r="AH56" s="125" t="s">
        <v>576</v>
      </c>
      <c r="AI56" s="125" t="s">
        <v>577</v>
      </c>
      <c r="AJ56" s="125" t="s">
        <v>578</v>
      </c>
      <c r="AK56" s="125" t="s">
        <v>579</v>
      </c>
      <c r="AL56" s="125" t="s">
        <v>577</v>
      </c>
      <c r="AM56" s="125" t="s">
        <v>580</v>
      </c>
      <c r="AN56" s="125" t="s">
        <v>581</v>
      </c>
      <c r="AO56" s="125" t="s">
        <v>582</v>
      </c>
      <c r="AP56" s="125" t="s">
        <v>583</v>
      </c>
      <c r="AQ56" s="125" t="s">
        <v>584</v>
      </c>
      <c r="AR56" s="125" t="s">
        <v>585</v>
      </c>
      <c r="AS56" s="125"/>
      <c r="AT56" s="125"/>
      <c r="AU56" s="125"/>
      <c r="AV56" s="125"/>
      <c r="AW56" s="125"/>
      <c r="AX56" s="228"/>
      <c r="AY56" s="130"/>
    </row>
    <row r="57" spans="1:51" s="15" customFormat="1" ht="26.25" customHeight="1">
      <c r="A57" s="61" t="s">
        <v>45</v>
      </c>
      <c r="B57" s="61" t="s">
        <v>46</v>
      </c>
      <c r="C57" s="61" t="s">
        <v>586</v>
      </c>
      <c r="D57" s="67" t="s">
        <v>587</v>
      </c>
      <c r="E57" s="63" t="s">
        <v>588</v>
      </c>
      <c r="F57" s="61" t="s">
        <v>589</v>
      </c>
      <c r="G57" s="63" t="s">
        <v>590</v>
      </c>
      <c r="H57" s="61" t="s">
        <v>591</v>
      </c>
      <c r="I57" s="83" t="s">
        <v>590</v>
      </c>
      <c r="J57" s="64" t="s">
        <v>592</v>
      </c>
      <c r="K57" s="61" t="s">
        <v>52</v>
      </c>
      <c r="L57" s="211" t="s">
        <v>593</v>
      </c>
      <c r="M57" s="211" t="s">
        <v>594</v>
      </c>
      <c r="N57" s="211" t="s">
        <v>595</v>
      </c>
      <c r="O57" s="211" t="s">
        <v>596</v>
      </c>
      <c r="P57" s="78" t="s">
        <v>597</v>
      </c>
      <c r="Q57" s="217" t="s">
        <v>598</v>
      </c>
      <c r="R57" s="215" t="s">
        <v>599</v>
      </c>
      <c r="S57" s="215" t="s">
        <v>600</v>
      </c>
      <c r="T57" s="215" t="s">
        <v>601</v>
      </c>
      <c r="U57" s="215" t="s">
        <v>602</v>
      </c>
      <c r="V57" s="216">
        <v>50</v>
      </c>
      <c r="W57" s="216">
        <v>100</v>
      </c>
      <c r="X57" s="129" t="s">
        <v>57</v>
      </c>
      <c r="Y57" s="61" t="s">
        <v>249</v>
      </c>
      <c r="Z57" s="61" t="s">
        <v>603</v>
      </c>
      <c r="AA57" s="61" t="s">
        <v>247</v>
      </c>
      <c r="AB57" s="61" t="s">
        <v>247</v>
      </c>
      <c r="AC57" s="61"/>
      <c r="AD57" s="61" t="s">
        <v>93</v>
      </c>
      <c r="AE57" s="86" t="s">
        <v>250</v>
      </c>
      <c r="AF57" s="215">
        <v>60</v>
      </c>
      <c r="AG57" s="211" t="s">
        <v>587</v>
      </c>
      <c r="AH57" s="211" t="s">
        <v>604</v>
      </c>
      <c r="AI57" s="211">
        <v>20</v>
      </c>
      <c r="AJ57" s="211" t="s">
        <v>605</v>
      </c>
      <c r="AK57" s="211" t="s">
        <v>606</v>
      </c>
      <c r="AL57" s="215">
        <v>10</v>
      </c>
      <c r="AM57" s="211" t="s">
        <v>607</v>
      </c>
      <c r="AN57" s="211" t="s">
        <v>608</v>
      </c>
      <c r="AO57" s="211">
        <v>15</v>
      </c>
      <c r="AP57" s="211" t="s">
        <v>609</v>
      </c>
      <c r="AQ57" s="211" t="s">
        <v>610</v>
      </c>
      <c r="AR57" s="215">
        <v>15</v>
      </c>
      <c r="AS57" s="61"/>
      <c r="AT57" s="61"/>
      <c r="AU57" s="61"/>
      <c r="AV57" s="61"/>
      <c r="AW57" s="61"/>
      <c r="AX57" s="173"/>
    </row>
    <row r="58" spans="1:51" s="101" customFormat="1" ht="18" customHeight="1">
      <c r="A58" s="125" t="s">
        <v>45</v>
      </c>
      <c r="B58" s="125" t="s">
        <v>46</v>
      </c>
      <c r="C58" s="68">
        <v>604</v>
      </c>
      <c r="D58" s="126" t="s">
        <v>611</v>
      </c>
      <c r="E58" s="68" t="s">
        <v>612</v>
      </c>
      <c r="F58" s="68">
        <v>10873</v>
      </c>
      <c r="G58" s="68" t="s">
        <v>613</v>
      </c>
      <c r="H58" s="68">
        <v>2004</v>
      </c>
      <c r="I58" s="68" t="s">
        <v>614</v>
      </c>
      <c r="J58" s="127">
        <v>78711.98</v>
      </c>
      <c r="K58" s="68" t="s">
        <v>163</v>
      </c>
      <c r="L58" s="68" t="s">
        <v>615</v>
      </c>
      <c r="M58" s="68" t="s">
        <v>616</v>
      </c>
      <c r="N58" s="68" t="s">
        <v>617</v>
      </c>
      <c r="O58" s="68" t="s">
        <v>618</v>
      </c>
      <c r="P58" s="73" t="s">
        <v>619</v>
      </c>
      <c r="Q58" s="134" t="s">
        <v>577</v>
      </c>
      <c r="R58" s="125" t="s">
        <v>226</v>
      </c>
      <c r="S58" s="125" t="s">
        <v>577</v>
      </c>
      <c r="T58" s="125" t="s">
        <v>283</v>
      </c>
      <c r="U58" s="68">
        <v>25</v>
      </c>
      <c r="V58" s="68">
        <v>90</v>
      </c>
      <c r="W58" s="68">
        <v>100</v>
      </c>
      <c r="X58" s="129" t="s">
        <v>57</v>
      </c>
      <c r="Y58" s="68"/>
      <c r="Z58" s="68"/>
      <c r="AA58" s="68"/>
      <c r="AB58" s="68">
        <v>4</v>
      </c>
      <c r="AC58" s="68">
        <v>604</v>
      </c>
      <c r="AD58" s="68">
        <v>9.75</v>
      </c>
      <c r="AE58" s="135">
        <v>5</v>
      </c>
      <c r="AF58" s="68">
        <v>90</v>
      </c>
      <c r="AG58" s="68" t="s">
        <v>611</v>
      </c>
      <c r="AH58" s="68" t="s">
        <v>620</v>
      </c>
      <c r="AI58" s="68">
        <v>50</v>
      </c>
      <c r="AJ58" s="68" t="s">
        <v>621</v>
      </c>
      <c r="AK58" s="68" t="s">
        <v>622</v>
      </c>
      <c r="AL58" s="68">
        <v>40</v>
      </c>
      <c r="AM58" s="68"/>
      <c r="AN58" s="68"/>
      <c r="AO58" s="68"/>
      <c r="AP58" s="68"/>
      <c r="AQ58" s="68"/>
      <c r="AR58" s="68"/>
      <c r="AS58" s="68"/>
      <c r="AT58" s="68"/>
      <c r="AU58" s="68"/>
      <c r="AV58" s="150"/>
      <c r="AW58" s="68"/>
      <c r="AX58" s="227"/>
      <c r="AY58" s="130"/>
    </row>
    <row r="59" spans="1:51" s="77" customFormat="1" ht="30" customHeight="1">
      <c r="A59" s="61" t="s">
        <v>45</v>
      </c>
      <c r="B59" s="61" t="s">
        <v>46</v>
      </c>
      <c r="C59" s="62">
        <v>604</v>
      </c>
      <c r="D59" s="63" t="s">
        <v>611</v>
      </c>
      <c r="E59" s="61" t="s">
        <v>623</v>
      </c>
      <c r="F59" s="62">
        <v>10873</v>
      </c>
      <c r="G59" s="62" t="s">
        <v>624</v>
      </c>
      <c r="H59" s="61" t="s">
        <v>591</v>
      </c>
      <c r="I59" s="62" t="s">
        <v>625</v>
      </c>
      <c r="J59" s="64" t="s">
        <v>626</v>
      </c>
      <c r="K59" s="62" t="s">
        <v>52</v>
      </c>
      <c r="L59" s="94" t="s">
        <v>615</v>
      </c>
      <c r="M59" s="62" t="s">
        <v>627</v>
      </c>
      <c r="N59" s="62" t="s">
        <v>628</v>
      </c>
      <c r="O59" s="62" t="s">
        <v>629</v>
      </c>
      <c r="P59" s="78" t="s">
        <v>630</v>
      </c>
      <c r="Q59" s="76" t="s">
        <v>573</v>
      </c>
      <c r="R59" s="61" t="s">
        <v>226</v>
      </c>
      <c r="S59" s="61" t="s">
        <v>573</v>
      </c>
      <c r="T59" s="61" t="s">
        <v>283</v>
      </c>
      <c r="U59" s="62">
        <v>30</v>
      </c>
      <c r="V59" s="61" t="s">
        <v>631</v>
      </c>
      <c r="W59" s="61" t="s">
        <v>246</v>
      </c>
      <c r="X59" s="129" t="s">
        <v>57</v>
      </c>
      <c r="Y59" s="61"/>
      <c r="Z59" s="61"/>
      <c r="AA59" s="61"/>
      <c r="AB59" s="61" t="s">
        <v>247</v>
      </c>
      <c r="AC59" s="62">
        <v>604</v>
      </c>
      <c r="AD59" s="62">
        <v>9.75</v>
      </c>
      <c r="AE59" s="86" t="s">
        <v>250</v>
      </c>
      <c r="AF59" s="62">
        <v>70</v>
      </c>
      <c r="AG59" s="62" t="s">
        <v>611</v>
      </c>
      <c r="AH59" s="62" t="s">
        <v>620</v>
      </c>
      <c r="AI59" s="61" t="s">
        <v>632</v>
      </c>
      <c r="AJ59" s="61" t="s">
        <v>633</v>
      </c>
      <c r="AK59" s="61" t="s">
        <v>634</v>
      </c>
      <c r="AL59" s="61" t="s">
        <v>250</v>
      </c>
      <c r="AM59" s="62" t="s">
        <v>621</v>
      </c>
      <c r="AN59" s="62" t="s">
        <v>622</v>
      </c>
      <c r="AO59" s="62">
        <v>15</v>
      </c>
      <c r="AP59" s="62"/>
      <c r="AQ59" s="62"/>
      <c r="AR59" s="62"/>
      <c r="AS59" s="62"/>
      <c r="AT59" s="62"/>
      <c r="AU59" s="62"/>
      <c r="AV59" s="89"/>
      <c r="AW59" s="62"/>
      <c r="AX59" s="213"/>
    </row>
    <row r="60" spans="1:51" s="77" customFormat="1" ht="31.5" customHeight="1">
      <c r="A60" s="61" t="s">
        <v>45</v>
      </c>
      <c r="B60" s="61" t="s">
        <v>46</v>
      </c>
      <c r="C60" s="62">
        <v>604</v>
      </c>
      <c r="D60" s="63" t="s">
        <v>611</v>
      </c>
      <c r="E60" s="62" t="s">
        <v>612</v>
      </c>
      <c r="F60" s="62">
        <v>10873</v>
      </c>
      <c r="G60" s="63" t="s">
        <v>635</v>
      </c>
      <c r="H60" s="61" t="s">
        <v>636</v>
      </c>
      <c r="I60" s="63" t="s">
        <v>637</v>
      </c>
      <c r="J60" s="64" t="s">
        <v>638</v>
      </c>
      <c r="K60" s="61" t="s">
        <v>64</v>
      </c>
      <c r="L60" s="63" t="s">
        <v>639</v>
      </c>
      <c r="M60" s="63" t="s">
        <v>640</v>
      </c>
      <c r="N60" s="63" t="s">
        <v>641</v>
      </c>
      <c r="O60" s="63" t="s">
        <v>642</v>
      </c>
      <c r="P60" s="78" t="s">
        <v>643</v>
      </c>
      <c r="Q60" s="76" t="s">
        <v>577</v>
      </c>
      <c r="R60" s="61" t="s">
        <v>226</v>
      </c>
      <c r="S60" s="61" t="s">
        <v>577</v>
      </c>
      <c r="T60" s="61" t="s">
        <v>283</v>
      </c>
      <c r="U60" s="62">
        <v>25</v>
      </c>
      <c r="V60" s="61" t="s">
        <v>361</v>
      </c>
      <c r="W60" s="61" t="s">
        <v>246</v>
      </c>
      <c r="X60" s="129" t="s">
        <v>57</v>
      </c>
      <c r="Y60" s="61"/>
      <c r="Z60" s="61"/>
      <c r="AA60" s="61"/>
      <c r="AB60" s="61" t="s">
        <v>247</v>
      </c>
      <c r="AC60" s="62">
        <v>604</v>
      </c>
      <c r="AD60" s="62">
        <v>9.75</v>
      </c>
      <c r="AE60" s="86" t="s">
        <v>250</v>
      </c>
      <c r="AF60" s="62">
        <v>80</v>
      </c>
      <c r="AG60" s="62" t="s">
        <v>611</v>
      </c>
      <c r="AH60" s="62" t="s">
        <v>620</v>
      </c>
      <c r="AI60" s="61" t="s">
        <v>644</v>
      </c>
      <c r="AJ60" s="61" t="s">
        <v>633</v>
      </c>
      <c r="AK60" s="61" t="s">
        <v>634</v>
      </c>
      <c r="AL60" s="61" t="s">
        <v>283</v>
      </c>
      <c r="AM60" s="62" t="s">
        <v>645</v>
      </c>
      <c r="AN60" s="62" t="s">
        <v>646</v>
      </c>
      <c r="AO60" s="62">
        <v>25</v>
      </c>
      <c r="AP60" s="62" t="s">
        <v>647</v>
      </c>
      <c r="AQ60" s="62" t="s">
        <v>648</v>
      </c>
      <c r="AR60" s="62">
        <v>15</v>
      </c>
      <c r="AS60" s="62" t="s">
        <v>649</v>
      </c>
      <c r="AT60" s="62" t="s">
        <v>650</v>
      </c>
      <c r="AU60" s="61" t="s">
        <v>250</v>
      </c>
      <c r="AV60" s="62"/>
      <c r="AW60" s="62"/>
      <c r="AX60" s="173"/>
    </row>
    <row r="61" spans="1:51" s="118" customFormat="1" ht="36" customHeight="1">
      <c r="A61" s="125" t="s">
        <v>45</v>
      </c>
      <c r="B61" s="125" t="s">
        <v>46</v>
      </c>
      <c r="C61" s="68">
        <v>606</v>
      </c>
      <c r="D61" s="126" t="s">
        <v>587</v>
      </c>
      <c r="E61" s="68" t="s">
        <v>651</v>
      </c>
      <c r="F61" s="125" t="s">
        <v>652</v>
      </c>
      <c r="G61" s="68" t="s">
        <v>653</v>
      </c>
      <c r="H61" s="68">
        <v>2005</v>
      </c>
      <c r="I61" s="68" t="s">
        <v>654</v>
      </c>
      <c r="J61" s="127">
        <v>54491.42</v>
      </c>
      <c r="K61" s="68" t="s">
        <v>64</v>
      </c>
      <c r="L61" s="200" t="s">
        <v>655</v>
      </c>
      <c r="M61" s="200" t="s">
        <v>656</v>
      </c>
      <c r="N61" s="200" t="s">
        <v>657</v>
      </c>
      <c r="O61" s="200" t="s">
        <v>658</v>
      </c>
      <c r="P61" s="73">
        <v>3502690</v>
      </c>
      <c r="Q61" s="218" t="s">
        <v>659</v>
      </c>
      <c r="R61" s="148">
        <v>0</v>
      </c>
      <c r="S61" s="148" t="s">
        <v>660</v>
      </c>
      <c r="T61" s="148" t="s">
        <v>93</v>
      </c>
      <c r="U61" s="148" t="s">
        <v>661</v>
      </c>
      <c r="V61" s="72">
        <v>30</v>
      </c>
      <c r="W61" s="68">
        <v>100</v>
      </c>
      <c r="X61" s="129" t="s">
        <v>57</v>
      </c>
      <c r="Y61" s="68">
        <v>4</v>
      </c>
      <c r="Z61" s="68">
        <v>6</v>
      </c>
      <c r="AA61" s="68">
        <v>2</v>
      </c>
      <c r="AB61" s="68">
        <v>4</v>
      </c>
      <c r="AC61" s="68">
        <v>606</v>
      </c>
      <c r="AD61" s="68" t="s">
        <v>93</v>
      </c>
      <c r="AE61" s="135">
        <v>5</v>
      </c>
      <c r="AF61" s="148">
        <v>30</v>
      </c>
      <c r="AG61" s="200" t="s">
        <v>587</v>
      </c>
      <c r="AH61" s="200" t="s">
        <v>604</v>
      </c>
      <c r="AI61" s="200">
        <v>5</v>
      </c>
      <c r="AJ61" s="200" t="s">
        <v>662</v>
      </c>
      <c r="AK61" s="200" t="s">
        <v>663</v>
      </c>
      <c r="AL61" s="200">
        <v>5</v>
      </c>
      <c r="AM61" s="200" t="s">
        <v>664</v>
      </c>
      <c r="AN61" s="200" t="s">
        <v>665</v>
      </c>
      <c r="AO61" s="200">
        <v>10</v>
      </c>
      <c r="AP61" s="200" t="s">
        <v>196</v>
      </c>
      <c r="AQ61" s="200" t="s">
        <v>487</v>
      </c>
      <c r="AR61" s="200">
        <v>10</v>
      </c>
      <c r="AS61" s="68"/>
      <c r="AT61" s="68"/>
      <c r="AU61" s="68"/>
      <c r="AV61" s="68"/>
      <c r="AW61" s="68"/>
      <c r="AX61" s="227"/>
      <c r="AY61" s="136"/>
    </row>
    <row r="62" spans="1:51" s="118" customFormat="1" ht="34.5" customHeight="1">
      <c r="A62" s="125" t="s">
        <v>45</v>
      </c>
      <c r="B62" s="125" t="s">
        <v>46</v>
      </c>
      <c r="C62" s="68">
        <v>605</v>
      </c>
      <c r="D62" s="126" t="s">
        <v>562</v>
      </c>
      <c r="E62" s="68" t="s">
        <v>666</v>
      </c>
      <c r="F62" s="125" t="s">
        <v>667</v>
      </c>
      <c r="G62" s="68" t="s">
        <v>668</v>
      </c>
      <c r="H62" s="68">
        <v>2007</v>
      </c>
      <c r="I62" s="68" t="s">
        <v>669</v>
      </c>
      <c r="J62" s="127">
        <v>74780.53</v>
      </c>
      <c r="K62" s="68" t="s">
        <v>52</v>
      </c>
      <c r="L62" s="68" t="s">
        <v>670</v>
      </c>
      <c r="M62" s="68" t="s">
        <v>671</v>
      </c>
      <c r="N62" s="68" t="s">
        <v>672</v>
      </c>
      <c r="O62" s="68" t="s">
        <v>455</v>
      </c>
      <c r="P62" s="73">
        <v>3503491</v>
      </c>
      <c r="Q62" s="128">
        <v>50</v>
      </c>
      <c r="R62" s="68">
        <v>0</v>
      </c>
      <c r="S62" s="68">
        <v>50</v>
      </c>
      <c r="T62" s="68">
        <v>0</v>
      </c>
      <c r="U62" s="68">
        <v>50</v>
      </c>
      <c r="V62" s="68">
        <v>70</v>
      </c>
      <c r="W62" s="68">
        <v>100</v>
      </c>
      <c r="X62" s="129" t="s">
        <v>57</v>
      </c>
      <c r="Y62" s="68">
        <v>3</v>
      </c>
      <c r="Z62" s="68">
        <v>11</v>
      </c>
      <c r="AA62" s="68">
        <v>5</v>
      </c>
      <c r="AB62" s="68">
        <v>4</v>
      </c>
      <c r="AC62" s="68">
        <v>605</v>
      </c>
      <c r="AD62" s="68"/>
      <c r="AE62" s="135">
        <v>5</v>
      </c>
      <c r="AF62" s="151">
        <v>100</v>
      </c>
      <c r="AG62" s="151" t="s">
        <v>562</v>
      </c>
      <c r="AH62" s="151" t="s">
        <v>673</v>
      </c>
      <c r="AI62" s="151">
        <v>95</v>
      </c>
      <c r="AJ62" s="151" t="s">
        <v>674</v>
      </c>
      <c r="AK62" s="151" t="s">
        <v>675</v>
      </c>
      <c r="AL62" s="151">
        <v>5</v>
      </c>
      <c r="AM62" s="68"/>
      <c r="AN62" s="68"/>
      <c r="AO62" s="68"/>
      <c r="AP62" s="68"/>
      <c r="AQ62" s="68"/>
      <c r="AR62" s="68"/>
      <c r="AS62" s="68"/>
      <c r="AT62" s="68"/>
      <c r="AU62" s="68"/>
      <c r="AV62" s="68"/>
      <c r="AW62" s="68"/>
      <c r="AX62" s="227"/>
      <c r="AY62" s="136"/>
    </row>
    <row r="63" spans="1:51" s="77" customFormat="1" ht="18.75" customHeight="1">
      <c r="A63" s="61" t="s">
        <v>45</v>
      </c>
      <c r="B63" s="61" t="s">
        <v>46</v>
      </c>
      <c r="C63" s="62">
        <v>605</v>
      </c>
      <c r="D63" s="63" t="s">
        <v>562</v>
      </c>
      <c r="E63" s="62" t="s">
        <v>666</v>
      </c>
      <c r="F63" s="61" t="s">
        <v>667</v>
      </c>
      <c r="G63" s="62" t="s">
        <v>676</v>
      </c>
      <c r="H63" s="62">
        <v>2003</v>
      </c>
      <c r="I63" s="62" t="s">
        <v>677</v>
      </c>
      <c r="J63" s="64">
        <v>143861.12</v>
      </c>
      <c r="K63" s="62" t="s">
        <v>64</v>
      </c>
      <c r="L63" s="62" t="s">
        <v>670</v>
      </c>
      <c r="M63" s="62" t="s">
        <v>671</v>
      </c>
      <c r="N63" s="62" t="s">
        <v>678</v>
      </c>
      <c r="O63" s="62" t="s">
        <v>679</v>
      </c>
      <c r="P63" s="65" t="s">
        <v>680</v>
      </c>
      <c r="Q63" s="66">
        <v>70</v>
      </c>
      <c r="R63" s="62">
        <v>0</v>
      </c>
      <c r="S63" s="62">
        <v>70</v>
      </c>
      <c r="T63" s="62">
        <v>0</v>
      </c>
      <c r="U63" s="62">
        <v>70</v>
      </c>
      <c r="V63" s="62">
        <v>80</v>
      </c>
      <c r="W63" s="62">
        <v>100</v>
      </c>
      <c r="X63" s="129" t="s">
        <v>57</v>
      </c>
      <c r="Y63" s="207">
        <v>3</v>
      </c>
      <c r="Z63" s="207">
        <v>11</v>
      </c>
      <c r="AA63" s="207">
        <v>5</v>
      </c>
      <c r="AB63" s="207">
        <v>4</v>
      </c>
      <c r="AC63" s="62">
        <v>605</v>
      </c>
      <c r="AD63" s="62"/>
      <c r="AE63" s="31">
        <v>5</v>
      </c>
      <c r="AF63" s="95">
        <v>30</v>
      </c>
      <c r="AG63" s="95" t="s">
        <v>562</v>
      </c>
      <c r="AH63" s="95" t="s">
        <v>673</v>
      </c>
      <c r="AI63" s="95">
        <v>30</v>
      </c>
      <c r="AJ63" s="95"/>
      <c r="AK63" s="95"/>
      <c r="AL63" s="95"/>
      <c r="AM63" s="62"/>
      <c r="AN63" s="62"/>
      <c r="AO63" s="62"/>
      <c r="AP63" s="62"/>
      <c r="AQ63" s="62"/>
      <c r="AR63" s="62"/>
      <c r="AS63" s="62"/>
      <c r="AT63" s="62"/>
      <c r="AU63" s="62"/>
      <c r="AV63" s="62"/>
      <c r="AW63" s="62"/>
      <c r="AX63" s="213"/>
    </row>
    <row r="64" spans="1:51" s="77" customFormat="1" ht="28.5" customHeight="1">
      <c r="A64" s="61" t="s">
        <v>45</v>
      </c>
      <c r="B64" s="61" t="s">
        <v>46</v>
      </c>
      <c r="C64" s="61" t="s">
        <v>681</v>
      </c>
      <c r="D64" s="67" t="s">
        <v>562</v>
      </c>
      <c r="E64" s="62" t="s">
        <v>666</v>
      </c>
      <c r="F64" s="61" t="s">
        <v>667</v>
      </c>
      <c r="G64" s="62" t="s">
        <v>682</v>
      </c>
      <c r="H64" s="61" t="s">
        <v>683</v>
      </c>
      <c r="I64" s="62" t="s">
        <v>684</v>
      </c>
      <c r="J64" s="64">
        <v>179924.44</v>
      </c>
      <c r="K64" s="61" t="s">
        <v>434</v>
      </c>
      <c r="L64" s="62" t="s">
        <v>221</v>
      </c>
      <c r="M64" s="62" t="s">
        <v>222</v>
      </c>
      <c r="N64" s="62" t="s">
        <v>685</v>
      </c>
      <c r="O64" s="62" t="s">
        <v>686</v>
      </c>
      <c r="P64" s="78" t="s">
        <v>687</v>
      </c>
      <c r="Q64" s="76" t="s">
        <v>246</v>
      </c>
      <c r="R64" s="61" t="s">
        <v>688</v>
      </c>
      <c r="S64" s="61" t="s">
        <v>689</v>
      </c>
      <c r="T64" s="61" t="s">
        <v>573</v>
      </c>
      <c r="U64" s="61" t="s">
        <v>246</v>
      </c>
      <c r="V64" s="71">
        <v>0.2</v>
      </c>
      <c r="W64" s="61" t="s">
        <v>585</v>
      </c>
      <c r="X64" s="129" t="s">
        <v>57</v>
      </c>
      <c r="Y64" s="61" t="s">
        <v>248</v>
      </c>
      <c r="Z64" s="61" t="s">
        <v>362</v>
      </c>
      <c r="AA64" s="61" t="s">
        <v>250</v>
      </c>
      <c r="AB64" s="61" t="s">
        <v>247</v>
      </c>
      <c r="AC64" s="61"/>
      <c r="AD64" s="61"/>
      <c r="AE64" s="86" t="s">
        <v>250</v>
      </c>
      <c r="AF64" s="61" t="s">
        <v>573</v>
      </c>
      <c r="AG64" s="66" t="s">
        <v>562</v>
      </c>
      <c r="AH64" s="66" t="s">
        <v>673</v>
      </c>
      <c r="AI64" s="66">
        <v>20</v>
      </c>
      <c r="AJ64" s="61"/>
      <c r="AK64" s="61"/>
      <c r="AL64" s="61"/>
      <c r="AM64" s="61"/>
      <c r="AN64" s="61"/>
      <c r="AO64" s="61"/>
      <c r="AP64" s="61"/>
      <c r="AQ64" s="61"/>
      <c r="AR64" s="61"/>
      <c r="AS64" s="61"/>
      <c r="AT64" s="61"/>
      <c r="AU64" s="61"/>
      <c r="AV64" s="61"/>
      <c r="AW64" s="61"/>
      <c r="AX64" s="173"/>
    </row>
    <row r="65" spans="1:51" s="77" customFormat="1" ht="27.75" customHeight="1">
      <c r="A65" s="61" t="s">
        <v>45</v>
      </c>
      <c r="B65" s="61" t="s">
        <v>46</v>
      </c>
      <c r="C65" s="61" t="s">
        <v>690</v>
      </c>
      <c r="D65" s="67" t="s">
        <v>587</v>
      </c>
      <c r="E65" s="63" t="s">
        <v>691</v>
      </c>
      <c r="F65" s="61" t="s">
        <v>692</v>
      </c>
      <c r="G65" s="63" t="s">
        <v>693</v>
      </c>
      <c r="H65" s="61" t="s">
        <v>636</v>
      </c>
      <c r="I65" s="63" t="s">
        <v>694</v>
      </c>
      <c r="J65" s="64" t="s">
        <v>695</v>
      </c>
      <c r="K65" s="61" t="s">
        <v>64</v>
      </c>
      <c r="L65" s="83" t="s">
        <v>696</v>
      </c>
      <c r="M65" s="63" t="s">
        <v>697</v>
      </c>
      <c r="N65" s="63" t="s">
        <v>698</v>
      </c>
      <c r="O65" s="63" t="s">
        <v>699</v>
      </c>
      <c r="P65" s="78" t="s">
        <v>700</v>
      </c>
      <c r="Q65" s="219" t="s">
        <v>225</v>
      </c>
      <c r="R65" s="72">
        <v>0</v>
      </c>
      <c r="S65" s="72" t="s">
        <v>225</v>
      </c>
      <c r="T65" s="72" t="s">
        <v>93</v>
      </c>
      <c r="U65" s="72" t="s">
        <v>701</v>
      </c>
      <c r="V65" s="72">
        <v>0</v>
      </c>
      <c r="W65" s="61" t="s">
        <v>246</v>
      </c>
      <c r="X65" s="129" t="s">
        <v>57</v>
      </c>
      <c r="Y65" s="61" t="s">
        <v>248</v>
      </c>
      <c r="Z65" s="61" t="s">
        <v>362</v>
      </c>
      <c r="AA65" s="61" t="s">
        <v>248</v>
      </c>
      <c r="AB65" s="61" t="s">
        <v>247</v>
      </c>
      <c r="AC65" s="61"/>
      <c r="AD65" s="61" t="s">
        <v>93</v>
      </c>
      <c r="AE65" s="86" t="s">
        <v>250</v>
      </c>
      <c r="AF65" s="178">
        <v>0</v>
      </c>
      <c r="AG65" s="178" t="s">
        <v>702</v>
      </c>
      <c r="AH65" s="178" t="s">
        <v>487</v>
      </c>
      <c r="AI65" s="178" t="s">
        <v>487</v>
      </c>
      <c r="AJ65" s="178" t="s">
        <v>487</v>
      </c>
      <c r="AK65" s="178" t="s">
        <v>487</v>
      </c>
      <c r="AL65" s="178" t="s">
        <v>487</v>
      </c>
      <c r="AM65" s="178" t="s">
        <v>487</v>
      </c>
      <c r="AN65" s="178" t="s">
        <v>487</v>
      </c>
      <c r="AO65" s="178" t="s">
        <v>487</v>
      </c>
      <c r="AP65" s="178"/>
      <c r="AQ65" s="178"/>
      <c r="AR65" s="178"/>
      <c r="AS65" s="178" t="s">
        <v>487</v>
      </c>
      <c r="AT65" s="178" t="s">
        <v>487</v>
      </c>
      <c r="AU65" s="178" t="s">
        <v>487</v>
      </c>
      <c r="AV65" s="178" t="s">
        <v>487</v>
      </c>
      <c r="AW65" s="178" t="s">
        <v>487</v>
      </c>
      <c r="AX65" s="173"/>
    </row>
    <row r="66" spans="1:51" s="77" customFormat="1" ht="26.25" customHeight="1">
      <c r="A66" s="61" t="s">
        <v>45</v>
      </c>
      <c r="B66" s="61" t="s">
        <v>46</v>
      </c>
      <c r="C66" s="61" t="s">
        <v>690</v>
      </c>
      <c r="D66" s="67" t="s">
        <v>587</v>
      </c>
      <c r="E66" s="63" t="s">
        <v>703</v>
      </c>
      <c r="F66" s="61" t="s">
        <v>692</v>
      </c>
      <c r="G66" s="63" t="s">
        <v>704</v>
      </c>
      <c r="H66" s="61" t="s">
        <v>705</v>
      </c>
      <c r="I66" s="63" t="s">
        <v>706</v>
      </c>
      <c r="J66" s="64" t="s">
        <v>707</v>
      </c>
      <c r="K66" s="61" t="s">
        <v>163</v>
      </c>
      <c r="L66" s="83" t="s">
        <v>708</v>
      </c>
      <c r="M66" s="63" t="s">
        <v>709</v>
      </c>
      <c r="N66" s="63" t="s">
        <v>710</v>
      </c>
      <c r="O66" s="63" t="s">
        <v>711</v>
      </c>
      <c r="P66" s="78" t="s">
        <v>712</v>
      </c>
      <c r="Q66" s="178">
        <v>20</v>
      </c>
      <c r="R66" s="72" t="s">
        <v>601</v>
      </c>
      <c r="S66" s="72">
        <v>20</v>
      </c>
      <c r="T66" s="72" t="s">
        <v>93</v>
      </c>
      <c r="U66" s="72" t="s">
        <v>713</v>
      </c>
      <c r="V66" s="72">
        <v>0</v>
      </c>
      <c r="W66" s="61" t="s">
        <v>246</v>
      </c>
      <c r="X66" s="129" t="s">
        <v>57</v>
      </c>
      <c r="Y66" s="61" t="s">
        <v>249</v>
      </c>
      <c r="Z66" s="61" t="s">
        <v>603</v>
      </c>
      <c r="AA66" s="61" t="s">
        <v>247</v>
      </c>
      <c r="AB66" s="61" t="s">
        <v>247</v>
      </c>
      <c r="AC66" s="61"/>
      <c r="AD66" s="61"/>
      <c r="AE66" s="86" t="s">
        <v>250</v>
      </c>
      <c r="AF66" s="178">
        <v>0</v>
      </c>
      <c r="AG66" s="178" t="s">
        <v>702</v>
      </c>
      <c r="AH66" s="178" t="s">
        <v>487</v>
      </c>
      <c r="AI66" s="178" t="s">
        <v>487</v>
      </c>
      <c r="AJ66" s="178" t="s">
        <v>487</v>
      </c>
      <c r="AK66" s="178" t="s">
        <v>487</v>
      </c>
      <c r="AL66" s="178" t="s">
        <v>487</v>
      </c>
      <c r="AM66" s="178" t="s">
        <v>487</v>
      </c>
      <c r="AN66" s="178" t="s">
        <v>487</v>
      </c>
      <c r="AO66" s="178" t="s">
        <v>487</v>
      </c>
      <c r="AP66" s="178" t="s">
        <v>487</v>
      </c>
      <c r="AQ66" s="178" t="s">
        <v>487</v>
      </c>
      <c r="AR66" s="178" t="s">
        <v>487</v>
      </c>
      <c r="AS66" s="178" t="s">
        <v>487</v>
      </c>
      <c r="AT66" s="178" t="s">
        <v>487</v>
      </c>
      <c r="AU66" s="178" t="s">
        <v>487</v>
      </c>
      <c r="AV66" s="178" t="s">
        <v>487</v>
      </c>
      <c r="AW66" s="178" t="s">
        <v>487</v>
      </c>
      <c r="AX66" s="173"/>
    </row>
    <row r="67" spans="1:51" s="118" customFormat="1" ht="85.5" customHeight="1">
      <c r="A67" s="125" t="s">
        <v>45</v>
      </c>
      <c r="B67" s="125" t="s">
        <v>46</v>
      </c>
      <c r="C67" s="125" t="s">
        <v>690</v>
      </c>
      <c r="D67" s="131" t="s">
        <v>587</v>
      </c>
      <c r="E67" s="68" t="s">
        <v>714</v>
      </c>
      <c r="F67" s="125" t="s">
        <v>692</v>
      </c>
      <c r="G67" s="68" t="s">
        <v>715</v>
      </c>
      <c r="H67" s="125" t="s">
        <v>716</v>
      </c>
      <c r="I67" s="68" t="s">
        <v>717</v>
      </c>
      <c r="J67" s="127">
        <v>374065.45</v>
      </c>
      <c r="K67" s="125" t="s">
        <v>718</v>
      </c>
      <c r="L67" s="68" t="s">
        <v>719</v>
      </c>
      <c r="M67" s="68" t="s">
        <v>720</v>
      </c>
      <c r="N67" s="68" t="s">
        <v>721</v>
      </c>
      <c r="O67" s="68" t="s">
        <v>722</v>
      </c>
      <c r="P67" s="137" t="s">
        <v>723</v>
      </c>
      <c r="Q67" s="218" t="s">
        <v>724</v>
      </c>
      <c r="R67" s="148" t="s">
        <v>725</v>
      </c>
      <c r="S67" s="148">
        <v>58</v>
      </c>
      <c r="T67" s="148" t="s">
        <v>93</v>
      </c>
      <c r="U67" s="148" t="s">
        <v>726</v>
      </c>
      <c r="V67" s="148">
        <v>95</v>
      </c>
      <c r="W67" s="125" t="s">
        <v>632</v>
      </c>
      <c r="X67" s="129" t="s">
        <v>57</v>
      </c>
      <c r="Y67" s="125" t="s">
        <v>248</v>
      </c>
      <c r="Z67" s="125" t="s">
        <v>247</v>
      </c>
      <c r="AA67" s="125" t="s">
        <v>603</v>
      </c>
      <c r="AB67" s="125" t="s">
        <v>727</v>
      </c>
      <c r="AC67" s="125"/>
      <c r="AD67" s="125" t="s">
        <v>93</v>
      </c>
      <c r="AE67" s="149" t="s">
        <v>250</v>
      </c>
      <c r="AF67" s="200">
        <v>95</v>
      </c>
      <c r="AG67" s="200" t="s">
        <v>587</v>
      </c>
      <c r="AH67" s="200" t="s">
        <v>728</v>
      </c>
      <c r="AI67" s="200">
        <v>10</v>
      </c>
      <c r="AJ67" s="200" t="s">
        <v>729</v>
      </c>
      <c r="AK67" s="200" t="s">
        <v>730</v>
      </c>
      <c r="AL67" s="200">
        <v>25</v>
      </c>
      <c r="AM67" s="253" t="s">
        <v>731</v>
      </c>
      <c r="AN67" s="178" t="s">
        <v>732</v>
      </c>
      <c r="AO67" s="200">
        <v>25</v>
      </c>
      <c r="AP67" s="254" t="s">
        <v>733</v>
      </c>
      <c r="AQ67" s="178" t="s">
        <v>734</v>
      </c>
      <c r="AR67" s="200">
        <v>20</v>
      </c>
      <c r="AS67" s="255" t="s">
        <v>735</v>
      </c>
      <c r="AT67" s="200" t="s">
        <v>736</v>
      </c>
      <c r="AU67" s="200">
        <v>5</v>
      </c>
      <c r="AV67" s="256" t="s">
        <v>737</v>
      </c>
      <c r="AW67" s="200" t="s">
        <v>738</v>
      </c>
      <c r="AX67" s="232" t="s">
        <v>577</v>
      </c>
      <c r="AY67" s="136"/>
    </row>
    <row r="68" spans="1:51" s="77" customFormat="1" ht="30" customHeight="1">
      <c r="A68" s="61" t="s">
        <v>45</v>
      </c>
      <c r="B68" s="61" t="s">
        <v>46</v>
      </c>
      <c r="C68" s="62">
        <v>604</v>
      </c>
      <c r="D68" s="63" t="s">
        <v>587</v>
      </c>
      <c r="E68" s="62" t="s">
        <v>739</v>
      </c>
      <c r="F68" s="62">
        <v>13542</v>
      </c>
      <c r="G68" s="62" t="s">
        <v>740</v>
      </c>
      <c r="H68" s="62">
        <v>2018</v>
      </c>
      <c r="I68" s="62" t="s">
        <v>741</v>
      </c>
      <c r="J68" s="64">
        <v>81702.41</v>
      </c>
      <c r="K68" s="62" t="s">
        <v>100</v>
      </c>
      <c r="L68" s="178" t="s">
        <v>742</v>
      </c>
      <c r="M68" s="178" t="s">
        <v>743</v>
      </c>
      <c r="N68" s="178" t="s">
        <v>744</v>
      </c>
      <c r="O68" s="178" t="s">
        <v>745</v>
      </c>
      <c r="P68" s="65">
        <v>3504668</v>
      </c>
      <c r="Q68" s="219" t="s">
        <v>746</v>
      </c>
      <c r="R68" s="72" t="s">
        <v>747</v>
      </c>
      <c r="S68" s="72" t="s">
        <v>748</v>
      </c>
      <c r="T68" s="72">
        <v>0</v>
      </c>
      <c r="U68" s="72" t="s">
        <v>749</v>
      </c>
      <c r="V68" s="72">
        <v>100</v>
      </c>
      <c r="W68" s="62">
        <v>100</v>
      </c>
      <c r="X68" s="129" t="s">
        <v>57</v>
      </c>
      <c r="Y68" s="62">
        <v>3</v>
      </c>
      <c r="Z68" s="62">
        <v>11</v>
      </c>
      <c r="AA68" s="62">
        <v>5</v>
      </c>
      <c r="AB68" s="62">
        <v>4</v>
      </c>
      <c r="AC68" s="62"/>
      <c r="AD68" s="62"/>
      <c r="AE68" s="31">
        <v>5</v>
      </c>
      <c r="AF68" s="214">
        <v>1</v>
      </c>
      <c r="AG68" s="178" t="s">
        <v>750</v>
      </c>
      <c r="AH68" s="178" t="s">
        <v>751</v>
      </c>
      <c r="AI68" s="214">
        <v>0.4</v>
      </c>
      <c r="AJ68" s="178" t="s">
        <v>587</v>
      </c>
      <c r="AK68" s="178" t="s">
        <v>608</v>
      </c>
      <c r="AL68" s="214">
        <v>0.3</v>
      </c>
      <c r="AM68" s="178" t="s">
        <v>605</v>
      </c>
      <c r="AN68" s="178" t="s">
        <v>752</v>
      </c>
      <c r="AO68" s="214">
        <v>0.2</v>
      </c>
      <c r="AP68" s="178" t="s">
        <v>753</v>
      </c>
      <c r="AQ68" s="178" t="s">
        <v>606</v>
      </c>
      <c r="AR68" s="214">
        <v>0.1</v>
      </c>
      <c r="AS68" s="62"/>
      <c r="AT68" s="88"/>
      <c r="AU68" s="62"/>
      <c r="AV68" s="62"/>
      <c r="AW68" s="62"/>
      <c r="AX68" s="213"/>
    </row>
    <row r="69" spans="1:51" s="118" customFormat="1" ht="27" customHeight="1">
      <c r="A69" s="152" t="s">
        <v>45</v>
      </c>
      <c r="B69" s="152" t="s">
        <v>46</v>
      </c>
      <c r="C69" s="133">
        <v>604</v>
      </c>
      <c r="D69" s="153" t="s">
        <v>611</v>
      </c>
      <c r="E69" s="133" t="s">
        <v>620</v>
      </c>
      <c r="F69" s="133">
        <v>10873</v>
      </c>
      <c r="G69" s="133" t="s">
        <v>754</v>
      </c>
      <c r="H69" s="133">
        <v>2018</v>
      </c>
      <c r="I69" s="133" t="s">
        <v>755</v>
      </c>
      <c r="J69" s="257">
        <v>30068.78</v>
      </c>
      <c r="K69" s="133" t="s">
        <v>100</v>
      </c>
      <c r="L69" s="133" t="s">
        <v>221</v>
      </c>
      <c r="M69" s="133" t="s">
        <v>222</v>
      </c>
      <c r="N69" s="133" t="s">
        <v>223</v>
      </c>
      <c r="O69" s="133" t="s">
        <v>224</v>
      </c>
      <c r="P69" s="73">
        <v>3504666</v>
      </c>
      <c r="Q69" s="134" t="s">
        <v>225</v>
      </c>
      <c r="R69" s="125" t="s">
        <v>226</v>
      </c>
      <c r="S69" s="125" t="s">
        <v>227</v>
      </c>
      <c r="T69" s="125" t="s">
        <v>228</v>
      </c>
      <c r="U69" s="125" t="s">
        <v>229</v>
      </c>
      <c r="V69" s="68">
        <v>80</v>
      </c>
      <c r="W69" s="68">
        <v>30</v>
      </c>
      <c r="X69" s="129" t="s">
        <v>57</v>
      </c>
      <c r="Y69" s="68">
        <v>3</v>
      </c>
      <c r="Z69" s="68">
        <v>11</v>
      </c>
      <c r="AA69" s="68">
        <v>5</v>
      </c>
      <c r="AB69" s="68">
        <v>4</v>
      </c>
      <c r="AC69" s="68"/>
      <c r="AD69" s="68"/>
      <c r="AE69" s="135">
        <v>5</v>
      </c>
      <c r="AF69" s="133">
        <v>80</v>
      </c>
      <c r="AG69" s="133" t="s">
        <v>611</v>
      </c>
      <c r="AH69" s="133" t="s">
        <v>756</v>
      </c>
      <c r="AI69" s="133">
        <v>20</v>
      </c>
      <c r="AJ69" s="133" t="s">
        <v>621</v>
      </c>
      <c r="AK69" s="133" t="s">
        <v>757</v>
      </c>
      <c r="AL69" s="133" t="s">
        <v>758</v>
      </c>
      <c r="AM69" s="133" t="s">
        <v>578</v>
      </c>
      <c r="AN69" s="133" t="s">
        <v>756</v>
      </c>
      <c r="AO69" s="133">
        <v>40</v>
      </c>
      <c r="AP69" s="133"/>
      <c r="AQ69" s="133"/>
      <c r="AR69" s="133"/>
      <c r="AS69" s="68"/>
      <c r="AT69" s="68"/>
      <c r="AU69" s="68"/>
      <c r="AV69" s="68"/>
      <c r="AW69" s="68"/>
      <c r="AX69" s="227"/>
      <c r="AY69" s="136"/>
    </row>
    <row r="70" spans="1:51" s="77" customFormat="1" ht="51" customHeight="1">
      <c r="A70" s="61" t="s">
        <v>45</v>
      </c>
      <c r="B70" s="61" t="s">
        <v>46</v>
      </c>
      <c r="C70" s="62"/>
      <c r="D70" s="63" t="s">
        <v>587</v>
      </c>
      <c r="E70" s="62" t="s">
        <v>759</v>
      </c>
      <c r="F70" s="62">
        <v>13542</v>
      </c>
      <c r="G70" s="62" t="s">
        <v>760</v>
      </c>
      <c r="H70" s="62">
        <v>2020</v>
      </c>
      <c r="I70" s="62" t="s">
        <v>761</v>
      </c>
      <c r="J70" s="258">
        <v>80150.47</v>
      </c>
      <c r="K70" s="62" t="s">
        <v>125</v>
      </c>
      <c r="L70" s="178" t="s">
        <v>762</v>
      </c>
      <c r="M70" s="178" t="s">
        <v>763</v>
      </c>
      <c r="N70" s="178" t="s">
        <v>617</v>
      </c>
      <c r="O70" s="178" t="s">
        <v>618</v>
      </c>
      <c r="P70" s="65">
        <v>3504835</v>
      </c>
      <c r="Q70" s="219" t="s">
        <v>764</v>
      </c>
      <c r="R70" s="72" t="s">
        <v>765</v>
      </c>
      <c r="S70" s="72">
        <v>50</v>
      </c>
      <c r="T70" s="72">
        <v>0</v>
      </c>
      <c r="U70" s="72" t="s">
        <v>766</v>
      </c>
      <c r="V70" s="178">
        <v>50</v>
      </c>
      <c r="W70" s="62">
        <v>4</v>
      </c>
      <c r="X70" s="129" t="s">
        <v>57</v>
      </c>
      <c r="Y70" s="62">
        <v>3</v>
      </c>
      <c r="Z70" s="62">
        <v>2</v>
      </c>
      <c r="AA70" s="62">
        <v>1</v>
      </c>
      <c r="AB70" s="62">
        <v>4</v>
      </c>
      <c r="AC70" s="62"/>
      <c r="AD70" s="62"/>
      <c r="AE70" s="31">
        <v>5</v>
      </c>
      <c r="AF70" s="214">
        <v>1</v>
      </c>
      <c r="AG70" s="178" t="s">
        <v>587</v>
      </c>
      <c r="AH70" s="178" t="s">
        <v>608</v>
      </c>
      <c r="AI70" s="214">
        <v>0.3</v>
      </c>
      <c r="AJ70" s="178" t="s">
        <v>605</v>
      </c>
      <c r="AK70" s="178" t="s">
        <v>606</v>
      </c>
      <c r="AL70" s="214">
        <v>0.4</v>
      </c>
      <c r="AM70" s="178" t="s">
        <v>753</v>
      </c>
      <c r="AN70" s="178" t="s">
        <v>752</v>
      </c>
      <c r="AO70" s="214">
        <v>0.2</v>
      </c>
      <c r="AP70" s="178" t="s">
        <v>587</v>
      </c>
      <c r="AQ70" s="178" t="s">
        <v>751</v>
      </c>
      <c r="AR70" s="214">
        <v>0.1</v>
      </c>
      <c r="AS70" s="62"/>
      <c r="AT70" s="88"/>
      <c r="AU70" s="88"/>
      <c r="AV70" s="62"/>
      <c r="AW70" s="62"/>
      <c r="AX70" s="213"/>
    </row>
    <row r="71" spans="1:51" s="118" customFormat="1" ht="43.5" customHeight="1">
      <c r="A71" s="152" t="s">
        <v>45</v>
      </c>
      <c r="B71" s="152" t="s">
        <v>46</v>
      </c>
      <c r="C71" s="133"/>
      <c r="D71" s="153" t="s">
        <v>587</v>
      </c>
      <c r="E71" s="133" t="s">
        <v>767</v>
      </c>
      <c r="F71" s="133">
        <v>5993</v>
      </c>
      <c r="G71" s="126" t="s">
        <v>768</v>
      </c>
      <c r="H71" s="133">
        <v>2020</v>
      </c>
      <c r="I71" s="133" t="s">
        <v>769</v>
      </c>
      <c r="J71" s="241">
        <v>258160.91</v>
      </c>
      <c r="K71" s="133" t="s">
        <v>125</v>
      </c>
      <c r="L71" s="204" t="s">
        <v>719</v>
      </c>
      <c r="M71" s="199" t="s">
        <v>770</v>
      </c>
      <c r="N71" s="200" t="s">
        <v>771</v>
      </c>
      <c r="O71" s="200" t="s">
        <v>772</v>
      </c>
      <c r="P71" s="73">
        <v>3504896</v>
      </c>
      <c r="Q71" s="218" t="s">
        <v>773</v>
      </c>
      <c r="R71" s="148" t="s">
        <v>774</v>
      </c>
      <c r="S71" s="148">
        <v>16</v>
      </c>
      <c r="T71" s="148" t="s">
        <v>93</v>
      </c>
      <c r="U71" s="148" t="s">
        <v>775</v>
      </c>
      <c r="V71" s="68">
        <v>40</v>
      </c>
      <c r="W71" s="68">
        <v>4</v>
      </c>
      <c r="X71" s="129" t="s">
        <v>57</v>
      </c>
      <c r="Y71" s="68">
        <v>2</v>
      </c>
      <c r="Z71" s="68">
        <v>5</v>
      </c>
      <c r="AA71" s="68">
        <v>4</v>
      </c>
      <c r="AB71" s="68">
        <v>4</v>
      </c>
      <c r="AC71" s="68"/>
      <c r="AD71" s="68" t="s">
        <v>93</v>
      </c>
      <c r="AE71" s="135">
        <v>5</v>
      </c>
      <c r="AF71" s="200">
        <v>20</v>
      </c>
      <c r="AG71" s="200" t="s">
        <v>776</v>
      </c>
      <c r="AH71" s="200" t="s">
        <v>777</v>
      </c>
      <c r="AI71" s="259">
        <v>0.05</v>
      </c>
      <c r="AJ71" s="260" t="s">
        <v>778</v>
      </c>
      <c r="AK71" s="260" t="s">
        <v>779</v>
      </c>
      <c r="AL71" s="259">
        <v>0.03</v>
      </c>
      <c r="AM71" s="254" t="s">
        <v>733</v>
      </c>
      <c r="AN71" s="178" t="s">
        <v>780</v>
      </c>
      <c r="AO71" s="259">
        <v>0.02</v>
      </c>
      <c r="AP71" s="200" t="s">
        <v>781</v>
      </c>
      <c r="AQ71" s="200" t="s">
        <v>782</v>
      </c>
      <c r="AR71" s="259">
        <v>0.04</v>
      </c>
      <c r="AS71" s="260" t="s">
        <v>783</v>
      </c>
      <c r="AT71" s="260" t="s">
        <v>784</v>
      </c>
      <c r="AU71" s="261">
        <v>0.02</v>
      </c>
      <c r="AV71" s="200" t="s">
        <v>785</v>
      </c>
      <c r="AW71" s="200" t="s">
        <v>786</v>
      </c>
      <c r="AX71" s="201">
        <v>0.04</v>
      </c>
      <c r="AY71" s="136"/>
    </row>
    <row r="72" spans="1:51" s="101" customFormat="1" ht="22.5" customHeight="1">
      <c r="A72" s="125" t="s">
        <v>45</v>
      </c>
      <c r="B72" s="125" t="s">
        <v>46</v>
      </c>
      <c r="C72" s="68">
        <v>481</v>
      </c>
      <c r="D72" s="126" t="s">
        <v>324</v>
      </c>
      <c r="E72" s="68" t="s">
        <v>787</v>
      </c>
      <c r="F72" s="68">
        <v>15683</v>
      </c>
      <c r="G72" s="68" t="s">
        <v>788</v>
      </c>
      <c r="H72" s="68">
        <v>2019</v>
      </c>
      <c r="I72" s="68" t="s">
        <v>789</v>
      </c>
      <c r="J72" s="127">
        <v>44950.07</v>
      </c>
      <c r="K72" s="68" t="s">
        <v>100</v>
      </c>
      <c r="L72" s="68" t="s">
        <v>278</v>
      </c>
      <c r="M72" s="68" t="s">
        <v>279</v>
      </c>
      <c r="N72" s="68" t="s">
        <v>790</v>
      </c>
      <c r="O72" s="68" t="s">
        <v>791</v>
      </c>
      <c r="P72" s="73">
        <v>3903477</v>
      </c>
      <c r="Q72" s="128">
        <v>50</v>
      </c>
      <c r="R72" s="68">
        <f>J72/(5*200*8)</f>
        <v>5.6187587499999996</v>
      </c>
      <c r="S72" s="68">
        <v>30</v>
      </c>
      <c r="T72" s="68">
        <v>20</v>
      </c>
      <c r="U72" s="144">
        <f>SUM(R72:T72)</f>
        <v>55.618758749999998</v>
      </c>
      <c r="V72" s="68">
        <v>60</v>
      </c>
      <c r="W72" s="68">
        <v>0</v>
      </c>
      <c r="X72" s="129" t="s">
        <v>57</v>
      </c>
      <c r="Y72" s="68">
        <v>4</v>
      </c>
      <c r="Z72" s="68">
        <v>3</v>
      </c>
      <c r="AA72" s="68">
        <v>1</v>
      </c>
      <c r="AB72" s="68">
        <v>4</v>
      </c>
      <c r="AC72" s="68"/>
      <c r="AD72" s="68"/>
      <c r="AE72" s="135">
        <v>4</v>
      </c>
      <c r="AF72" s="68">
        <v>60</v>
      </c>
      <c r="AG72" s="68" t="s">
        <v>324</v>
      </c>
      <c r="AH72" s="68" t="s">
        <v>792</v>
      </c>
      <c r="AI72" s="154">
        <v>0.3</v>
      </c>
      <c r="AJ72" s="68" t="s">
        <v>793</v>
      </c>
      <c r="AK72" s="68" t="s">
        <v>792</v>
      </c>
      <c r="AL72" s="68">
        <v>10</v>
      </c>
      <c r="AM72" s="68" t="s">
        <v>794</v>
      </c>
      <c r="AN72" s="68" t="s">
        <v>795</v>
      </c>
      <c r="AO72" s="68">
        <v>10</v>
      </c>
      <c r="AP72" s="68"/>
      <c r="AQ72" s="68"/>
      <c r="AR72" s="68"/>
      <c r="AS72" s="68" t="s">
        <v>796</v>
      </c>
      <c r="AT72" s="68" t="s">
        <v>797</v>
      </c>
      <c r="AU72" s="68">
        <v>5</v>
      </c>
      <c r="AV72" s="68"/>
      <c r="AW72" s="68"/>
      <c r="AX72" s="227"/>
      <c r="AY72" s="130"/>
    </row>
    <row r="73" spans="1:51" s="97" customFormat="1" ht="38.25" customHeight="1">
      <c r="A73" s="155">
        <v>510</v>
      </c>
      <c r="B73" s="155" t="s">
        <v>46</v>
      </c>
      <c r="C73" s="155">
        <v>481</v>
      </c>
      <c r="D73" s="63" t="s">
        <v>490</v>
      </c>
      <c r="E73" s="155" t="s">
        <v>491</v>
      </c>
      <c r="F73" s="155">
        <v>5098</v>
      </c>
      <c r="G73" s="62" t="s">
        <v>798</v>
      </c>
      <c r="H73" s="155">
        <v>2021</v>
      </c>
      <c r="I73" s="155" t="s">
        <v>799</v>
      </c>
      <c r="J73" s="156">
        <v>78564.009999999995</v>
      </c>
      <c r="K73" s="155" t="s">
        <v>800</v>
      </c>
      <c r="L73" s="62" t="s">
        <v>801</v>
      </c>
      <c r="M73" s="62" t="s">
        <v>802</v>
      </c>
      <c r="N73" s="155" t="s">
        <v>803</v>
      </c>
      <c r="O73" s="155" t="s">
        <v>804</v>
      </c>
      <c r="P73" s="157">
        <v>7000154</v>
      </c>
      <c r="Q73" s="158">
        <v>20</v>
      </c>
      <c r="R73" s="155">
        <v>5</v>
      </c>
      <c r="S73" s="155">
        <v>1</v>
      </c>
      <c r="T73" s="155">
        <v>34.5</v>
      </c>
      <c r="U73" s="155">
        <v>55.5</v>
      </c>
      <c r="V73" s="159">
        <v>0.7</v>
      </c>
      <c r="W73" s="155">
        <v>52</v>
      </c>
      <c r="X73" s="98" t="s">
        <v>57</v>
      </c>
      <c r="Y73" s="155">
        <v>4</v>
      </c>
      <c r="Z73" s="155">
        <v>6</v>
      </c>
      <c r="AA73" s="155">
        <v>3</v>
      </c>
      <c r="AB73" s="155"/>
      <c r="AC73" s="62" t="s">
        <v>805</v>
      </c>
      <c r="AD73" s="155">
        <v>34.5</v>
      </c>
      <c r="AE73" s="160" t="s">
        <v>806</v>
      </c>
      <c r="AF73" s="155">
        <v>60</v>
      </c>
      <c r="AG73" s="155" t="s">
        <v>490</v>
      </c>
      <c r="AH73" s="155" t="s">
        <v>807</v>
      </c>
      <c r="AI73" s="159">
        <v>1</v>
      </c>
      <c r="AJ73" s="155"/>
      <c r="AK73" s="155"/>
      <c r="AL73" s="155"/>
      <c r="AM73" s="155"/>
      <c r="AN73" s="155"/>
      <c r="AO73" s="155"/>
      <c r="AP73" s="155"/>
      <c r="AQ73" s="155"/>
      <c r="AR73" s="155"/>
      <c r="AS73" s="155"/>
      <c r="AT73" s="155"/>
      <c r="AU73" s="155"/>
      <c r="AV73" s="155"/>
      <c r="AW73" s="155"/>
      <c r="AX73" s="233"/>
      <c r="AY73" s="161"/>
    </row>
    <row r="74" spans="1:51" s="77" customFormat="1" ht="63" customHeight="1">
      <c r="A74" s="62">
        <v>510</v>
      </c>
      <c r="B74" s="62" t="s">
        <v>46</v>
      </c>
      <c r="C74" s="62">
        <v>481</v>
      </c>
      <c r="D74" s="63" t="s">
        <v>490</v>
      </c>
      <c r="E74" s="62" t="s">
        <v>808</v>
      </c>
      <c r="F74" s="62">
        <v>5098</v>
      </c>
      <c r="G74" s="262" t="s">
        <v>809</v>
      </c>
      <c r="H74" s="62">
        <v>2021</v>
      </c>
      <c r="I74" s="62"/>
      <c r="J74" s="64">
        <v>20122.939999999999</v>
      </c>
      <c r="K74" s="155" t="s">
        <v>800</v>
      </c>
      <c r="L74" s="62" t="s">
        <v>708</v>
      </c>
      <c r="M74" s="62" t="s">
        <v>810</v>
      </c>
      <c r="N74" s="62" t="s">
        <v>811</v>
      </c>
      <c r="O74" s="62" t="s">
        <v>812</v>
      </c>
      <c r="P74" s="65">
        <v>7000128</v>
      </c>
      <c r="Q74" s="66">
        <v>50</v>
      </c>
      <c r="R74" s="62">
        <v>5.6425000000000001</v>
      </c>
      <c r="S74" s="62">
        <v>30</v>
      </c>
      <c r="T74" s="62">
        <v>20</v>
      </c>
      <c r="U74" s="62">
        <v>55.642499999999998</v>
      </c>
      <c r="V74" s="62">
        <v>60</v>
      </c>
      <c r="W74" s="62">
        <v>55</v>
      </c>
      <c r="X74" s="98" t="s">
        <v>57</v>
      </c>
      <c r="Y74" s="62">
        <v>6</v>
      </c>
      <c r="Z74" s="62">
        <v>4</v>
      </c>
      <c r="AA74" s="62">
        <v>7</v>
      </c>
      <c r="AB74" s="62">
        <v>5</v>
      </c>
      <c r="AC74" s="62" t="s">
        <v>813</v>
      </c>
      <c r="AD74" s="62"/>
      <c r="AE74" s="31">
        <v>5</v>
      </c>
      <c r="AF74" s="62">
        <v>80</v>
      </c>
      <c r="AG74" s="62" t="s">
        <v>490</v>
      </c>
      <c r="AH74" s="62" t="s">
        <v>814</v>
      </c>
      <c r="AI74" s="62">
        <v>50</v>
      </c>
      <c r="AJ74" s="62" t="s">
        <v>815</v>
      </c>
      <c r="AK74" s="62" t="s">
        <v>816</v>
      </c>
      <c r="AL74" s="62">
        <v>10</v>
      </c>
      <c r="AM74" s="62" t="s">
        <v>817</v>
      </c>
      <c r="AN74" s="62" t="s">
        <v>818</v>
      </c>
      <c r="AO74" s="62">
        <v>5</v>
      </c>
      <c r="AP74" s="62" t="s">
        <v>819</v>
      </c>
      <c r="AQ74" s="62" t="s">
        <v>820</v>
      </c>
      <c r="AR74" s="62">
        <v>5</v>
      </c>
      <c r="AS74" s="62" t="s">
        <v>821</v>
      </c>
      <c r="AT74" s="62" t="s">
        <v>822</v>
      </c>
      <c r="AU74" s="62">
        <v>5</v>
      </c>
      <c r="AV74" s="62" t="s">
        <v>823</v>
      </c>
      <c r="AW74" s="62" t="s">
        <v>824</v>
      </c>
      <c r="AX74" s="213">
        <v>5</v>
      </c>
    </row>
    <row r="75" spans="1:51" s="97" customFormat="1" ht="48.75" customHeight="1">
      <c r="A75" s="155">
        <v>510</v>
      </c>
      <c r="B75" s="155" t="s">
        <v>46</v>
      </c>
      <c r="C75" s="155">
        <v>481</v>
      </c>
      <c r="D75" s="63" t="s">
        <v>490</v>
      </c>
      <c r="E75" s="62" t="s">
        <v>825</v>
      </c>
      <c r="F75" s="155">
        <v>5098</v>
      </c>
      <c r="G75" s="62" t="s">
        <v>826</v>
      </c>
      <c r="H75" s="155">
        <v>2021</v>
      </c>
      <c r="I75" s="155" t="s">
        <v>827</v>
      </c>
      <c r="J75" s="156">
        <v>25296.6</v>
      </c>
      <c r="K75" s="155" t="s">
        <v>800</v>
      </c>
      <c r="L75" s="155" t="s">
        <v>828</v>
      </c>
      <c r="M75" s="155" t="s">
        <v>829</v>
      </c>
      <c r="N75" s="62" t="s">
        <v>830</v>
      </c>
      <c r="O75" s="155" t="s">
        <v>831</v>
      </c>
      <c r="P75" s="157">
        <v>7000176</v>
      </c>
      <c r="Q75" s="158">
        <v>22.3</v>
      </c>
      <c r="R75" s="155">
        <v>4.5999999999999996</v>
      </c>
      <c r="S75" s="155">
        <v>5</v>
      </c>
      <c r="T75" s="155">
        <v>34.5</v>
      </c>
      <c r="U75" s="155">
        <v>44.1</v>
      </c>
      <c r="V75" s="159">
        <v>0.4</v>
      </c>
      <c r="W75" s="155">
        <v>48</v>
      </c>
      <c r="X75" s="98" t="s">
        <v>57</v>
      </c>
      <c r="Y75" s="155">
        <v>2</v>
      </c>
      <c r="Z75" s="155">
        <v>1</v>
      </c>
      <c r="AA75" s="155">
        <v>3</v>
      </c>
      <c r="AB75" s="155">
        <v>5</v>
      </c>
      <c r="AC75" s="62" t="s">
        <v>832</v>
      </c>
      <c r="AD75" s="155">
        <v>34.5</v>
      </c>
      <c r="AE75" s="160" t="s">
        <v>806</v>
      </c>
      <c r="AF75" s="155">
        <v>20</v>
      </c>
      <c r="AG75" s="155" t="s">
        <v>490</v>
      </c>
      <c r="AH75" s="155" t="s">
        <v>833</v>
      </c>
      <c r="AI75" s="159">
        <v>1</v>
      </c>
      <c r="AJ75" s="155"/>
      <c r="AK75" s="155"/>
      <c r="AL75" s="155"/>
      <c r="AM75" s="155"/>
      <c r="AN75" s="155"/>
      <c r="AO75" s="155"/>
      <c r="AP75" s="155"/>
      <c r="AQ75" s="155"/>
      <c r="AR75" s="155"/>
      <c r="AS75" s="155"/>
      <c r="AT75" s="155"/>
      <c r="AU75" s="155"/>
      <c r="AV75" s="155"/>
      <c r="AW75" s="155"/>
      <c r="AX75" s="233"/>
      <c r="AY75" s="161"/>
    </row>
    <row r="76" spans="1:51" s="120" customFormat="1" ht="22.5" customHeight="1">
      <c r="A76" s="62">
        <v>510</v>
      </c>
      <c r="B76" s="62" t="s">
        <v>46</v>
      </c>
      <c r="C76" s="62">
        <v>481</v>
      </c>
      <c r="D76" s="63" t="s">
        <v>271</v>
      </c>
      <c r="E76" s="62" t="s">
        <v>272</v>
      </c>
      <c r="F76" s="62">
        <v>19106</v>
      </c>
      <c r="G76" s="262" t="s">
        <v>834</v>
      </c>
      <c r="H76" s="62">
        <v>2021</v>
      </c>
      <c r="I76" s="62" t="s">
        <v>835</v>
      </c>
      <c r="J76" s="182">
        <v>74085.78</v>
      </c>
      <c r="K76" s="155" t="s">
        <v>800</v>
      </c>
      <c r="L76" s="62" t="s">
        <v>278</v>
      </c>
      <c r="M76" s="62" t="s">
        <v>279</v>
      </c>
      <c r="N76" s="62" t="s">
        <v>836</v>
      </c>
      <c r="O76" s="62" t="s">
        <v>837</v>
      </c>
      <c r="P76" s="65" t="s">
        <v>838</v>
      </c>
      <c r="Q76" s="85">
        <f>R76+S76</f>
        <v>15.91</v>
      </c>
      <c r="R76" s="80">
        <v>7.91</v>
      </c>
      <c r="S76" s="80">
        <v>8</v>
      </c>
      <c r="T76" s="62">
        <v>19.399999999999999</v>
      </c>
      <c r="U76" s="80">
        <f>SUM(R76:T76)</f>
        <v>35.31</v>
      </c>
      <c r="V76" s="246">
        <f>AF76</f>
        <v>0.8</v>
      </c>
      <c r="W76" s="62">
        <v>60</v>
      </c>
      <c r="X76" s="98" t="s">
        <v>57</v>
      </c>
      <c r="Y76" s="62">
        <v>3</v>
      </c>
      <c r="Z76" s="62">
        <v>4</v>
      </c>
      <c r="AA76" s="62">
        <v>4</v>
      </c>
      <c r="AB76" s="62">
        <v>4</v>
      </c>
      <c r="AC76" s="62" t="s">
        <v>839</v>
      </c>
      <c r="AD76" s="62">
        <v>20</v>
      </c>
      <c r="AE76" s="31">
        <v>5</v>
      </c>
      <c r="AF76" s="246">
        <f>AI76+AL76+AO76+AR76+AU76+AX76</f>
        <v>0.8</v>
      </c>
      <c r="AG76" s="62" t="s">
        <v>271</v>
      </c>
      <c r="AH76" s="125" t="s">
        <v>290</v>
      </c>
      <c r="AI76" s="61" t="s">
        <v>286</v>
      </c>
      <c r="AJ76" s="247" t="s">
        <v>287</v>
      </c>
      <c r="AK76" s="81" t="s">
        <v>288</v>
      </c>
      <c r="AL76" s="82">
        <v>0.05</v>
      </c>
      <c r="AM76" s="247" t="s">
        <v>289</v>
      </c>
      <c r="AN76" s="125" t="s">
        <v>290</v>
      </c>
      <c r="AO76" s="82">
        <v>0.2</v>
      </c>
      <c r="AP76" s="248" t="s">
        <v>291</v>
      </c>
      <c r="AQ76" s="125" t="s">
        <v>290</v>
      </c>
      <c r="AR76" s="61" t="s">
        <v>292</v>
      </c>
      <c r="AS76" s="81" t="s">
        <v>293</v>
      </c>
      <c r="AT76" s="125" t="s">
        <v>290</v>
      </c>
      <c r="AU76" s="61" t="s">
        <v>286</v>
      </c>
      <c r="AV76" s="125" t="s">
        <v>294</v>
      </c>
      <c r="AW76" s="61" t="s">
        <v>295</v>
      </c>
      <c r="AX76" s="173" t="s">
        <v>296</v>
      </c>
      <c r="AY76" s="77"/>
    </row>
    <row r="77" spans="1:51" s="77" customFormat="1" ht="51.75" customHeight="1">
      <c r="A77" s="62">
        <v>510</v>
      </c>
      <c r="B77" s="62" t="s">
        <v>46</v>
      </c>
      <c r="C77" s="62">
        <v>481</v>
      </c>
      <c r="D77" s="63" t="s">
        <v>271</v>
      </c>
      <c r="E77" s="62" t="s">
        <v>315</v>
      </c>
      <c r="F77" s="62">
        <v>16382</v>
      </c>
      <c r="G77" s="62" t="s">
        <v>840</v>
      </c>
      <c r="H77" s="62">
        <v>2021</v>
      </c>
      <c r="I77" s="62" t="s">
        <v>841</v>
      </c>
      <c r="J77" s="64">
        <v>168631.95</v>
      </c>
      <c r="K77" s="62" t="s">
        <v>842</v>
      </c>
      <c r="L77" s="62" t="s">
        <v>278</v>
      </c>
      <c r="M77" s="62" t="s">
        <v>279</v>
      </c>
      <c r="N77" s="62" t="s">
        <v>843</v>
      </c>
      <c r="O77" s="62" t="s">
        <v>844</v>
      </c>
      <c r="P77" s="65">
        <v>6000027</v>
      </c>
      <c r="Q77" s="85">
        <f>R77+S77</f>
        <v>24.86</v>
      </c>
      <c r="R77" s="80">
        <v>16.86</v>
      </c>
      <c r="S77" s="80">
        <v>8</v>
      </c>
      <c r="T77" s="80">
        <v>19.41</v>
      </c>
      <c r="U77" s="80">
        <f>SUM(R77:T77)</f>
        <v>44.269999999999996</v>
      </c>
      <c r="V77" s="246">
        <f t="shared" ref="V77" si="11">AF77</f>
        <v>0.9</v>
      </c>
      <c r="W77" s="62">
        <v>40</v>
      </c>
      <c r="X77" s="98" t="s">
        <v>57</v>
      </c>
      <c r="Y77" s="62">
        <v>3</v>
      </c>
      <c r="Z77" s="62">
        <v>10</v>
      </c>
      <c r="AA77" s="62">
        <v>4</v>
      </c>
      <c r="AB77" s="62">
        <v>44</v>
      </c>
      <c r="AC77" s="62" t="s">
        <v>845</v>
      </c>
      <c r="AD77" s="68">
        <v>19.41</v>
      </c>
      <c r="AE77" s="31">
        <v>5</v>
      </c>
      <c r="AF77" s="246">
        <f>AI77+AL77+AO77+AR77+AU77+AX77</f>
        <v>0.9</v>
      </c>
      <c r="AG77" s="62" t="s">
        <v>284</v>
      </c>
      <c r="AH77" s="62" t="s">
        <v>846</v>
      </c>
      <c r="AI77" s="88">
        <v>0.3</v>
      </c>
      <c r="AJ77" s="62" t="s">
        <v>322</v>
      </c>
      <c r="AK77" s="62" t="s">
        <v>403</v>
      </c>
      <c r="AL77" s="88">
        <v>0.2</v>
      </c>
      <c r="AM77" s="207" t="s">
        <v>293</v>
      </c>
      <c r="AN77" s="207" t="s">
        <v>847</v>
      </c>
      <c r="AO77" s="88">
        <v>0.3</v>
      </c>
      <c r="AP77" s="62"/>
      <c r="AQ77" s="62"/>
      <c r="AR77" s="62"/>
      <c r="AS77" s="62" t="s">
        <v>848</v>
      </c>
      <c r="AT77" s="62" t="s">
        <v>849</v>
      </c>
      <c r="AU77" s="88">
        <v>0.1</v>
      </c>
      <c r="AV77" s="62"/>
      <c r="AW77" s="62"/>
      <c r="AX77" s="213"/>
    </row>
    <row r="78" spans="1:51" s="120" customFormat="1" ht="27" customHeight="1">
      <c r="A78" s="62">
        <v>510</v>
      </c>
      <c r="B78" s="62" t="s">
        <v>46</v>
      </c>
      <c r="C78" s="62">
        <v>481</v>
      </c>
      <c r="D78" s="63" t="s">
        <v>271</v>
      </c>
      <c r="E78" s="62" t="s">
        <v>1819</v>
      </c>
      <c r="F78" s="62">
        <v>24676</v>
      </c>
      <c r="G78" s="62" t="s">
        <v>850</v>
      </c>
      <c r="H78" s="62">
        <v>2021</v>
      </c>
      <c r="I78" s="62" t="s">
        <v>851</v>
      </c>
      <c r="J78" s="64">
        <v>100244.81</v>
      </c>
      <c r="K78" s="155" t="s">
        <v>800</v>
      </c>
      <c r="L78" s="62" t="s">
        <v>719</v>
      </c>
      <c r="M78" s="62" t="s">
        <v>720</v>
      </c>
      <c r="N78" s="62" t="s">
        <v>852</v>
      </c>
      <c r="O78" s="62" t="s">
        <v>853</v>
      </c>
      <c r="P78" s="65">
        <v>6000014</v>
      </c>
      <c r="Q78" s="66">
        <v>70</v>
      </c>
      <c r="R78" s="62">
        <v>10.199999999999999</v>
      </c>
      <c r="S78" s="62">
        <v>15.5</v>
      </c>
      <c r="T78" s="62">
        <v>33.049999999999997</v>
      </c>
      <c r="U78" s="80">
        <f>SUM(R78:T78)</f>
        <v>58.75</v>
      </c>
      <c r="V78" s="62">
        <v>90</v>
      </c>
      <c r="W78" s="62">
        <v>42</v>
      </c>
      <c r="X78" s="98" t="s">
        <v>57</v>
      </c>
      <c r="Y78" s="62">
        <v>3</v>
      </c>
      <c r="Z78" s="62">
        <v>4</v>
      </c>
      <c r="AA78" s="62">
        <v>7</v>
      </c>
      <c r="AB78" s="62">
        <v>47</v>
      </c>
      <c r="AC78" s="62" t="s">
        <v>854</v>
      </c>
      <c r="AD78" s="62">
        <v>20</v>
      </c>
      <c r="AE78" s="31">
        <v>5</v>
      </c>
      <c r="AF78" s="61" t="s">
        <v>855</v>
      </c>
      <c r="AG78" s="62" t="s">
        <v>284</v>
      </c>
      <c r="AH78" s="61" t="s">
        <v>378</v>
      </c>
      <c r="AI78" s="61" t="s">
        <v>377</v>
      </c>
      <c r="AJ78" s="61" t="s">
        <v>322</v>
      </c>
      <c r="AK78" s="61" t="s">
        <v>347</v>
      </c>
      <c r="AL78" s="61" t="s">
        <v>292</v>
      </c>
      <c r="AM78" s="224" t="s">
        <v>856</v>
      </c>
      <c r="AN78" s="224" t="s">
        <v>857</v>
      </c>
      <c r="AO78" s="263">
        <v>0.1</v>
      </c>
      <c r="AP78" s="61" t="s">
        <v>379</v>
      </c>
      <c r="AQ78" s="61" t="s">
        <v>858</v>
      </c>
      <c r="AR78" s="61" t="s">
        <v>292</v>
      </c>
      <c r="AS78" s="62" t="s">
        <v>859</v>
      </c>
      <c r="AT78" s="61" t="s">
        <v>380</v>
      </c>
      <c r="AU78" s="88">
        <v>0.1</v>
      </c>
      <c r="AV78" s="62"/>
      <c r="AW78" s="62"/>
      <c r="AY78" s="77"/>
    </row>
    <row r="79" spans="1:51" s="77" customFormat="1" ht="32.25" customHeight="1">
      <c r="A79" s="62">
        <v>510</v>
      </c>
      <c r="B79" s="62" t="s">
        <v>46</v>
      </c>
      <c r="C79" s="62">
        <v>481</v>
      </c>
      <c r="D79" s="63" t="s">
        <v>587</v>
      </c>
      <c r="E79" s="62" t="s">
        <v>860</v>
      </c>
      <c r="F79" s="62">
        <v>13542</v>
      </c>
      <c r="G79" s="62" t="s">
        <v>861</v>
      </c>
      <c r="H79" s="62">
        <v>2021</v>
      </c>
      <c r="I79" s="62" t="s">
        <v>862</v>
      </c>
      <c r="J79" s="64">
        <v>248749.9</v>
      </c>
      <c r="K79" s="155" t="s">
        <v>800</v>
      </c>
      <c r="L79" s="62" t="s">
        <v>863</v>
      </c>
      <c r="M79" s="62" t="s">
        <v>763</v>
      </c>
      <c r="N79" s="62" t="s">
        <v>864</v>
      </c>
      <c r="O79" s="62" t="s">
        <v>865</v>
      </c>
      <c r="P79" s="65">
        <v>8000049</v>
      </c>
      <c r="Q79" s="264" t="s">
        <v>866</v>
      </c>
      <c r="R79" s="66" t="s">
        <v>867</v>
      </c>
      <c r="S79" s="66" t="s">
        <v>868</v>
      </c>
      <c r="T79" s="66" t="s">
        <v>869</v>
      </c>
      <c r="U79" s="66" t="s">
        <v>870</v>
      </c>
      <c r="V79" s="62">
        <v>100</v>
      </c>
      <c r="W79" s="62">
        <v>45</v>
      </c>
      <c r="X79" s="98" t="s">
        <v>57</v>
      </c>
      <c r="Y79" s="62">
        <v>3</v>
      </c>
      <c r="Z79" s="62">
        <v>11</v>
      </c>
      <c r="AA79" s="62">
        <v>5</v>
      </c>
      <c r="AB79" s="62">
        <v>4</v>
      </c>
      <c r="AC79" s="62" t="s">
        <v>871</v>
      </c>
      <c r="AD79" s="62">
        <v>30</v>
      </c>
      <c r="AE79" s="31">
        <v>5</v>
      </c>
      <c r="AF79" s="88">
        <v>1</v>
      </c>
      <c r="AG79" s="62" t="s">
        <v>562</v>
      </c>
      <c r="AH79" s="62" t="s">
        <v>872</v>
      </c>
      <c r="AI79" s="88">
        <v>1</v>
      </c>
      <c r="AJ79" s="62"/>
      <c r="AK79" s="62"/>
      <c r="AL79" s="62"/>
      <c r="AM79" s="62"/>
      <c r="AN79" s="62"/>
      <c r="AO79" s="62"/>
      <c r="AP79" s="62"/>
      <c r="AQ79" s="62"/>
      <c r="AR79" s="62"/>
      <c r="AS79" s="62"/>
      <c r="AT79" s="62"/>
      <c r="AU79" s="62"/>
      <c r="AV79" s="62"/>
      <c r="AW79" s="62"/>
      <c r="AX79" s="213"/>
    </row>
    <row r="80" spans="1:51" s="77" customFormat="1" ht="50.25" customHeight="1">
      <c r="A80" s="62">
        <v>510</v>
      </c>
      <c r="B80" s="62" t="s">
        <v>46</v>
      </c>
      <c r="C80" s="62">
        <v>481</v>
      </c>
      <c r="D80" s="63" t="s">
        <v>611</v>
      </c>
      <c r="E80" s="62" t="s">
        <v>620</v>
      </c>
      <c r="F80" s="62">
        <v>10873</v>
      </c>
      <c r="G80" s="62" t="s">
        <v>873</v>
      </c>
      <c r="H80" s="62">
        <v>2021</v>
      </c>
      <c r="I80" s="62" t="s">
        <v>874</v>
      </c>
      <c r="J80" s="64">
        <v>50003.67</v>
      </c>
      <c r="K80" s="155" t="s">
        <v>800</v>
      </c>
      <c r="L80" s="62" t="s">
        <v>639</v>
      </c>
      <c r="M80" s="62" t="s">
        <v>640</v>
      </c>
      <c r="N80" s="62" t="s">
        <v>875</v>
      </c>
      <c r="O80" s="62" t="s">
        <v>876</v>
      </c>
      <c r="P80" s="65">
        <v>8000032</v>
      </c>
      <c r="Q80" s="76" t="s">
        <v>225</v>
      </c>
      <c r="R80" s="61" t="s">
        <v>226</v>
      </c>
      <c r="S80" s="61" t="s">
        <v>227</v>
      </c>
      <c r="T80" s="61" t="s">
        <v>228</v>
      </c>
      <c r="U80" s="61" t="s">
        <v>229</v>
      </c>
      <c r="V80" s="62">
        <v>60</v>
      </c>
      <c r="W80" s="62">
        <v>46</v>
      </c>
      <c r="X80" s="98" t="s">
        <v>57</v>
      </c>
      <c r="Y80" s="62">
        <v>1</v>
      </c>
      <c r="Z80" s="62">
        <v>7</v>
      </c>
      <c r="AA80" s="62">
        <v>4</v>
      </c>
      <c r="AB80" s="62">
        <v>44</v>
      </c>
      <c r="AC80" s="62" t="s">
        <v>877</v>
      </c>
      <c r="AD80" s="62">
        <v>9.75</v>
      </c>
      <c r="AE80" s="31">
        <v>5</v>
      </c>
      <c r="AF80" s="62">
        <v>60</v>
      </c>
      <c r="AG80" s="62" t="s">
        <v>611</v>
      </c>
      <c r="AH80" s="62" t="s">
        <v>878</v>
      </c>
      <c r="AI80" s="62">
        <v>20</v>
      </c>
      <c r="AJ80" s="62" t="s">
        <v>578</v>
      </c>
      <c r="AK80" s="62" t="s">
        <v>879</v>
      </c>
      <c r="AL80" s="62">
        <v>20</v>
      </c>
      <c r="AM80" s="62" t="s">
        <v>880</v>
      </c>
      <c r="AN80" s="62" t="s">
        <v>881</v>
      </c>
      <c r="AO80" s="62"/>
      <c r="AP80" s="62"/>
      <c r="AQ80" s="62"/>
      <c r="AR80" s="62"/>
      <c r="AS80" s="62"/>
      <c r="AT80" s="62"/>
      <c r="AU80" s="62"/>
      <c r="AV80" s="62"/>
      <c r="AW80" s="62"/>
      <c r="AX80" s="213"/>
    </row>
    <row r="81" spans="1:258" s="121" customFormat="1" ht="42" customHeight="1">
      <c r="A81" s="62">
        <v>510</v>
      </c>
      <c r="B81" s="62" t="s">
        <v>46</v>
      </c>
      <c r="C81" s="62">
        <v>481</v>
      </c>
      <c r="D81" s="62" t="s">
        <v>882</v>
      </c>
      <c r="E81" s="62" t="s">
        <v>883</v>
      </c>
      <c r="F81" s="62">
        <v>395</v>
      </c>
      <c r="G81" s="207" t="s">
        <v>884</v>
      </c>
      <c r="H81" s="62">
        <v>2022</v>
      </c>
      <c r="I81" s="62" t="s">
        <v>885</v>
      </c>
      <c r="J81" s="99">
        <v>135471.73000000001</v>
      </c>
      <c r="K81" s="62" t="s">
        <v>886</v>
      </c>
      <c r="L81" s="62" t="s">
        <v>828</v>
      </c>
      <c r="M81" s="62" t="s">
        <v>829</v>
      </c>
      <c r="N81" s="62" t="s">
        <v>887</v>
      </c>
      <c r="O81" s="62" t="s">
        <v>888</v>
      </c>
      <c r="P81" s="65">
        <v>6000079</v>
      </c>
      <c r="Q81" s="66" t="s">
        <v>889</v>
      </c>
      <c r="R81" s="62" t="s">
        <v>890</v>
      </c>
      <c r="S81" s="62" t="s">
        <v>891</v>
      </c>
      <c r="T81" s="62" t="s">
        <v>212</v>
      </c>
      <c r="U81" s="62" t="s">
        <v>892</v>
      </c>
      <c r="V81" s="62">
        <v>60</v>
      </c>
      <c r="W81" s="62">
        <v>10</v>
      </c>
      <c r="X81" s="181" t="s">
        <v>893</v>
      </c>
      <c r="Y81" s="62">
        <v>3</v>
      </c>
      <c r="Z81" s="62">
        <v>10</v>
      </c>
      <c r="AA81" s="62">
        <v>4</v>
      </c>
      <c r="AB81" s="62">
        <v>44</v>
      </c>
      <c r="AC81" s="62" t="s">
        <v>894</v>
      </c>
      <c r="AD81" s="62" t="s">
        <v>212</v>
      </c>
      <c r="AE81" s="31">
        <v>5</v>
      </c>
      <c r="AF81" s="88">
        <v>0.5</v>
      </c>
      <c r="AG81" s="62" t="s">
        <v>271</v>
      </c>
      <c r="AH81" s="62" t="s">
        <v>895</v>
      </c>
      <c r="AI81" s="88">
        <v>0.7</v>
      </c>
      <c r="AJ81" s="62" t="s">
        <v>324</v>
      </c>
      <c r="AK81" s="62" t="s">
        <v>896</v>
      </c>
      <c r="AL81" s="88">
        <v>0.05</v>
      </c>
      <c r="AM81" s="207" t="s">
        <v>343</v>
      </c>
      <c r="AN81" s="207" t="s">
        <v>344</v>
      </c>
      <c r="AO81" s="265">
        <v>0.1</v>
      </c>
      <c r="AP81" s="210" t="s">
        <v>345</v>
      </c>
      <c r="AQ81" s="210" t="s">
        <v>346</v>
      </c>
      <c r="AR81" s="210" t="s">
        <v>292</v>
      </c>
      <c r="AS81" s="62" t="s">
        <v>897</v>
      </c>
      <c r="AT81" s="62" t="s">
        <v>898</v>
      </c>
      <c r="AU81" s="62">
        <v>5</v>
      </c>
      <c r="AV81" s="62"/>
      <c r="AW81" s="62"/>
      <c r="AX81" s="213"/>
      <c r="AY81" s="77"/>
    </row>
    <row r="82" spans="1:258" s="121" customFormat="1" ht="52.5" customHeight="1">
      <c r="A82" s="62">
        <v>510</v>
      </c>
      <c r="B82" s="62" t="s">
        <v>46</v>
      </c>
      <c r="C82" s="62">
        <v>481</v>
      </c>
      <c r="D82" s="62" t="s">
        <v>882</v>
      </c>
      <c r="E82" s="62" t="s">
        <v>272</v>
      </c>
      <c r="F82" s="62">
        <v>19106</v>
      </c>
      <c r="G82" s="62" t="s">
        <v>899</v>
      </c>
      <c r="H82" s="62">
        <v>2022</v>
      </c>
      <c r="I82" s="62"/>
      <c r="J82" s="182">
        <v>32802.199999999997</v>
      </c>
      <c r="K82" s="62" t="s">
        <v>886</v>
      </c>
      <c r="L82" s="62" t="s">
        <v>278</v>
      </c>
      <c r="M82" s="62" t="s">
        <v>279</v>
      </c>
      <c r="N82" s="62" t="s">
        <v>900</v>
      </c>
      <c r="O82" s="62" t="s">
        <v>901</v>
      </c>
      <c r="P82" s="65">
        <v>6000088</v>
      </c>
      <c r="Q82" s="85">
        <f>R82+S82</f>
        <v>31</v>
      </c>
      <c r="R82" s="62">
        <v>6</v>
      </c>
      <c r="S82" s="62">
        <v>25</v>
      </c>
      <c r="T82" s="62">
        <v>19.399999999999999</v>
      </c>
      <c r="U82" s="80">
        <f>SUM(R82:T82)</f>
        <v>50.4</v>
      </c>
      <c r="V82" s="246">
        <f>AF82</f>
        <v>0.8</v>
      </c>
      <c r="W82" s="62">
        <v>40</v>
      </c>
      <c r="X82" s="129" t="s">
        <v>57</v>
      </c>
      <c r="Y82" s="62">
        <v>3</v>
      </c>
      <c r="Z82" s="62">
        <v>1</v>
      </c>
      <c r="AA82" s="62">
        <v>7</v>
      </c>
      <c r="AB82" s="62">
        <v>4</v>
      </c>
      <c r="AC82" s="62" t="s">
        <v>902</v>
      </c>
      <c r="AD82" s="62"/>
      <c r="AE82" s="31">
        <v>5</v>
      </c>
      <c r="AF82" s="246">
        <f>AI82+AL82+AO82+AR82+AU82+AX82</f>
        <v>0.8</v>
      </c>
      <c r="AG82" s="62"/>
      <c r="AH82" s="125" t="s">
        <v>903</v>
      </c>
      <c r="AI82" s="61" t="s">
        <v>286</v>
      </c>
      <c r="AJ82" s="247" t="s">
        <v>287</v>
      </c>
      <c r="AK82" s="81" t="s">
        <v>288</v>
      </c>
      <c r="AL82" s="82">
        <v>0.05</v>
      </c>
      <c r="AM82" s="247" t="s">
        <v>289</v>
      </c>
      <c r="AN82" s="125" t="s">
        <v>903</v>
      </c>
      <c r="AO82" s="82">
        <v>0.2</v>
      </c>
      <c r="AP82" s="248" t="s">
        <v>291</v>
      </c>
      <c r="AQ82" s="125" t="s">
        <v>903</v>
      </c>
      <c r="AR82" s="61" t="s">
        <v>292</v>
      </c>
      <c r="AS82" s="81" t="s">
        <v>293</v>
      </c>
      <c r="AT82" s="125" t="s">
        <v>903</v>
      </c>
      <c r="AU82" s="61" t="s">
        <v>286</v>
      </c>
      <c r="AV82" s="125" t="s">
        <v>294</v>
      </c>
      <c r="AW82" s="61" t="s">
        <v>295</v>
      </c>
      <c r="AX82" s="173" t="s">
        <v>296</v>
      </c>
      <c r="AY82" s="77"/>
    </row>
    <row r="83" spans="1:258" s="121" customFormat="1" ht="60" customHeight="1">
      <c r="A83" s="62">
        <v>510</v>
      </c>
      <c r="B83" s="62" t="s">
        <v>46</v>
      </c>
      <c r="C83" s="62">
        <v>481</v>
      </c>
      <c r="D83" s="62" t="s">
        <v>882</v>
      </c>
      <c r="E83" s="62" t="s">
        <v>904</v>
      </c>
      <c r="F83" s="62" t="s">
        <v>905</v>
      </c>
      <c r="G83" s="62" t="s">
        <v>906</v>
      </c>
      <c r="H83" s="62">
        <v>2022</v>
      </c>
      <c r="I83" s="62" t="s">
        <v>907</v>
      </c>
      <c r="J83" s="99">
        <v>78299</v>
      </c>
      <c r="K83" s="62" t="s">
        <v>886</v>
      </c>
      <c r="L83" s="62" t="s">
        <v>828</v>
      </c>
      <c r="M83" s="62" t="s">
        <v>829</v>
      </c>
      <c r="N83" s="62" t="s">
        <v>908</v>
      </c>
      <c r="O83" s="62" t="s">
        <v>909</v>
      </c>
      <c r="P83" s="65">
        <v>6000090</v>
      </c>
      <c r="Q83" s="66">
        <v>115.47</v>
      </c>
      <c r="R83" s="62">
        <v>4.78</v>
      </c>
      <c r="S83" s="62" t="s">
        <v>910</v>
      </c>
      <c r="T83" s="62">
        <v>19.41</v>
      </c>
      <c r="U83" s="62">
        <v>134.88</v>
      </c>
      <c r="V83" s="62">
        <v>60</v>
      </c>
      <c r="W83" s="62">
        <v>20</v>
      </c>
      <c r="X83" s="181" t="s">
        <v>911</v>
      </c>
      <c r="Y83" s="62">
        <v>3</v>
      </c>
      <c r="Z83" s="62">
        <v>12</v>
      </c>
      <c r="AA83" s="62">
        <v>3</v>
      </c>
      <c r="AB83" s="62">
        <v>4</v>
      </c>
      <c r="AC83" s="62" t="s">
        <v>912</v>
      </c>
      <c r="AD83" s="62">
        <v>19.41</v>
      </c>
      <c r="AE83" s="31">
        <v>5</v>
      </c>
      <c r="AF83" s="62">
        <v>60</v>
      </c>
      <c r="AG83" s="62" t="s">
        <v>271</v>
      </c>
      <c r="AH83" s="68" t="s">
        <v>456</v>
      </c>
      <c r="AI83" s="68">
        <v>15</v>
      </c>
      <c r="AJ83" s="68" t="s">
        <v>365</v>
      </c>
      <c r="AK83" s="68" t="s">
        <v>457</v>
      </c>
      <c r="AL83" s="68">
        <v>5</v>
      </c>
      <c r="AM83" s="68" t="s">
        <v>366</v>
      </c>
      <c r="AN83" s="68" t="s">
        <v>457</v>
      </c>
      <c r="AO83" s="68">
        <v>5</v>
      </c>
      <c r="AP83" s="68"/>
      <c r="AQ83" s="68"/>
      <c r="AR83" s="68"/>
      <c r="AS83" s="68" t="s">
        <v>293</v>
      </c>
      <c r="AT83" s="68" t="s">
        <v>456</v>
      </c>
      <c r="AU83" s="68">
        <v>20</v>
      </c>
      <c r="AV83" s="250" t="s">
        <v>379</v>
      </c>
      <c r="AW83" s="251" t="s">
        <v>456</v>
      </c>
      <c r="AX83" s="227">
        <v>15</v>
      </c>
      <c r="AY83" s="77"/>
    </row>
    <row r="84" spans="1:258" s="121" customFormat="1" ht="45.75" customHeight="1">
      <c r="A84" s="62">
        <v>510</v>
      </c>
      <c r="B84" s="62" t="s">
        <v>46</v>
      </c>
      <c r="C84" s="62">
        <v>481</v>
      </c>
      <c r="D84" s="62" t="s">
        <v>47</v>
      </c>
      <c r="E84" s="62" t="s">
        <v>48</v>
      </c>
      <c r="F84" s="62">
        <v>50811</v>
      </c>
      <c r="G84" s="62" t="s">
        <v>913</v>
      </c>
      <c r="H84" s="62">
        <v>2022</v>
      </c>
      <c r="I84" s="62" t="s">
        <v>914</v>
      </c>
      <c r="J84" s="99">
        <v>168644</v>
      </c>
      <c r="K84" s="62" t="s">
        <v>886</v>
      </c>
      <c r="L84" s="62" t="s">
        <v>828</v>
      </c>
      <c r="M84" s="62" t="s">
        <v>829</v>
      </c>
      <c r="N84" s="62" t="s">
        <v>915</v>
      </c>
      <c r="O84" s="62" t="s">
        <v>916</v>
      </c>
      <c r="P84" s="65">
        <v>2000186</v>
      </c>
      <c r="Q84" s="66">
        <v>244.86</v>
      </c>
      <c r="R84" s="62">
        <v>16.86</v>
      </c>
      <c r="S84" s="62">
        <v>228</v>
      </c>
      <c r="T84" s="62">
        <v>19.41</v>
      </c>
      <c r="U84" s="62">
        <v>264.67</v>
      </c>
      <c r="V84" s="62">
        <v>30</v>
      </c>
      <c r="W84" s="62">
        <v>38.24</v>
      </c>
      <c r="X84" s="181" t="s">
        <v>917</v>
      </c>
      <c r="Y84" s="62">
        <v>4</v>
      </c>
      <c r="Z84" s="62">
        <v>6</v>
      </c>
      <c r="AA84" s="62">
        <v>3</v>
      </c>
      <c r="AB84" s="62">
        <v>4</v>
      </c>
      <c r="AC84" s="62" t="s">
        <v>918</v>
      </c>
      <c r="AD84" s="62"/>
      <c r="AE84" s="31">
        <v>5</v>
      </c>
      <c r="AF84" s="62">
        <v>30</v>
      </c>
      <c r="AG84" s="62" t="s">
        <v>47</v>
      </c>
      <c r="AH84" s="62" t="s">
        <v>58</v>
      </c>
      <c r="AI84" s="62">
        <v>10</v>
      </c>
      <c r="AJ84" s="62" t="s">
        <v>490</v>
      </c>
      <c r="AK84" s="62" t="s">
        <v>491</v>
      </c>
      <c r="AL84" s="62">
        <v>10</v>
      </c>
      <c r="AM84" s="62" t="s">
        <v>560</v>
      </c>
      <c r="AN84" s="62" t="s">
        <v>919</v>
      </c>
      <c r="AO84" s="62">
        <v>10</v>
      </c>
      <c r="AP84" s="62"/>
      <c r="AQ84" s="62"/>
      <c r="AR84" s="62"/>
      <c r="AS84" s="62"/>
      <c r="AT84" s="62"/>
      <c r="AU84" s="62"/>
      <c r="AV84" s="62"/>
      <c r="AW84" s="62"/>
      <c r="AX84" s="213"/>
      <c r="AY84" s="77"/>
    </row>
    <row r="85" spans="1:258" s="122" customFormat="1" ht="127.5">
      <c r="A85" s="62">
        <v>510</v>
      </c>
      <c r="B85" s="62" t="s">
        <v>46</v>
      </c>
      <c r="C85" s="62">
        <v>481</v>
      </c>
      <c r="D85" s="62" t="s">
        <v>81</v>
      </c>
      <c r="E85" s="62" t="s">
        <v>920</v>
      </c>
      <c r="F85" s="62">
        <v>20165</v>
      </c>
      <c r="G85" s="62" t="s">
        <v>921</v>
      </c>
      <c r="H85" s="62">
        <v>2022</v>
      </c>
      <c r="I85" s="62"/>
      <c r="J85" s="99">
        <v>146196.04</v>
      </c>
      <c r="K85" s="62" t="s">
        <v>886</v>
      </c>
      <c r="L85" s="62" t="s">
        <v>828</v>
      </c>
      <c r="M85" s="62" t="s">
        <v>829</v>
      </c>
      <c r="N85" s="62" t="s">
        <v>922</v>
      </c>
      <c r="O85" s="62" t="s">
        <v>923</v>
      </c>
      <c r="P85" s="65">
        <v>2000179</v>
      </c>
      <c r="Q85" s="158" t="s">
        <v>924</v>
      </c>
      <c r="R85" s="155" t="s">
        <v>925</v>
      </c>
      <c r="S85" s="155" t="s">
        <v>92</v>
      </c>
      <c r="T85" s="155" t="s">
        <v>212</v>
      </c>
      <c r="U85" s="155" t="s">
        <v>926</v>
      </c>
      <c r="V85" s="155">
        <v>100</v>
      </c>
      <c r="W85" s="155">
        <v>35.119999999999997</v>
      </c>
      <c r="X85" s="206" t="s">
        <v>57</v>
      </c>
      <c r="Y85" s="155">
        <v>3</v>
      </c>
      <c r="Z85" s="155">
        <v>11</v>
      </c>
      <c r="AA85" s="155">
        <v>5</v>
      </c>
      <c r="AB85" s="155">
        <v>35</v>
      </c>
      <c r="AC85" s="62" t="s">
        <v>927</v>
      </c>
      <c r="AD85" s="155"/>
      <c r="AE85" s="160">
        <v>5</v>
      </c>
      <c r="AF85" s="62">
        <v>100</v>
      </c>
      <c r="AG85" s="62" t="s">
        <v>81</v>
      </c>
      <c r="AH85" s="62" t="s">
        <v>95</v>
      </c>
      <c r="AI85" s="62">
        <v>100</v>
      </c>
      <c r="AJ85" s="155"/>
      <c r="AK85" s="155"/>
      <c r="AL85" s="155"/>
      <c r="AM85" s="155"/>
      <c r="AN85" s="155"/>
      <c r="AO85" s="155"/>
      <c r="AP85" s="155"/>
      <c r="AQ85" s="155"/>
      <c r="AR85" s="155"/>
      <c r="AS85" s="155"/>
      <c r="AT85" s="155"/>
      <c r="AU85" s="155"/>
      <c r="AV85" s="155"/>
      <c r="AW85" s="155"/>
      <c r="AX85" s="233"/>
      <c r="AY85" s="161"/>
    </row>
    <row r="86" spans="1:258" s="122" customFormat="1" ht="76.5">
      <c r="A86" s="62">
        <v>510</v>
      </c>
      <c r="B86" s="62" t="s">
        <v>46</v>
      </c>
      <c r="C86" s="62">
        <v>104</v>
      </c>
      <c r="D86" s="62" t="s">
        <v>60</v>
      </c>
      <c r="E86" s="62" t="s">
        <v>928</v>
      </c>
      <c r="F86" s="62">
        <v>8259</v>
      </c>
      <c r="G86" s="62" t="s">
        <v>929</v>
      </c>
      <c r="H86" s="62">
        <v>2022</v>
      </c>
      <c r="I86" s="62" t="s">
        <v>930</v>
      </c>
      <c r="J86" s="99">
        <v>233854.84</v>
      </c>
      <c r="K86" s="62" t="s">
        <v>886</v>
      </c>
      <c r="L86" s="62" t="s">
        <v>828</v>
      </c>
      <c r="M86" s="62" t="s">
        <v>829</v>
      </c>
      <c r="N86" s="62"/>
      <c r="O86" s="62"/>
      <c r="P86" s="65" t="s">
        <v>931</v>
      </c>
      <c r="Q86" s="158"/>
      <c r="R86" s="155"/>
      <c r="S86" s="155"/>
      <c r="T86" s="155"/>
      <c r="U86" s="155"/>
      <c r="V86" s="155"/>
      <c r="W86" s="155">
        <v>24.27</v>
      </c>
      <c r="X86" s="283" t="s">
        <v>932</v>
      </c>
      <c r="Y86" s="155">
        <v>3</v>
      </c>
      <c r="Z86" s="155">
        <v>2</v>
      </c>
      <c r="AA86" s="155">
        <v>1</v>
      </c>
      <c r="AB86" s="155">
        <v>3</v>
      </c>
      <c r="AC86" s="62" t="s">
        <v>933</v>
      </c>
      <c r="AD86" s="155"/>
      <c r="AE86" s="160">
        <v>5</v>
      </c>
      <c r="AF86" s="155"/>
      <c r="AG86" s="155"/>
      <c r="AH86" s="155"/>
      <c r="AI86" s="155"/>
      <c r="AJ86" s="155"/>
      <c r="AK86" s="155"/>
      <c r="AL86" s="155"/>
      <c r="AM86" s="155"/>
      <c r="AN86" s="155"/>
      <c r="AO86" s="155"/>
      <c r="AP86" s="155"/>
      <c r="AQ86" s="155"/>
      <c r="AR86" s="155"/>
      <c r="AS86" s="155"/>
      <c r="AT86" s="155"/>
      <c r="AU86" s="155"/>
      <c r="AV86" s="155"/>
      <c r="AW86" s="155"/>
      <c r="AX86" s="233"/>
      <c r="AY86" s="161"/>
    </row>
    <row r="87" spans="1:258" s="122" customFormat="1" ht="89.25">
      <c r="A87" s="62">
        <v>510</v>
      </c>
      <c r="B87" s="62" t="s">
        <v>46</v>
      </c>
      <c r="C87" s="62">
        <v>481</v>
      </c>
      <c r="D87" s="62" t="s">
        <v>934</v>
      </c>
      <c r="E87" s="62" t="s">
        <v>938</v>
      </c>
      <c r="F87" s="62">
        <v>10873</v>
      </c>
      <c r="G87" s="62" t="s">
        <v>935</v>
      </c>
      <c r="H87" s="62">
        <v>2022</v>
      </c>
      <c r="I87" s="62" t="s">
        <v>1820</v>
      </c>
      <c r="J87" s="99">
        <v>33837.21</v>
      </c>
      <c r="K87" s="62" t="s">
        <v>886</v>
      </c>
      <c r="L87" s="62" t="s">
        <v>828</v>
      </c>
      <c r="M87" s="62" t="s">
        <v>829</v>
      </c>
      <c r="N87" s="62"/>
      <c r="O87" s="62"/>
      <c r="P87" s="65">
        <v>8000172</v>
      </c>
      <c r="Q87" s="285" t="s">
        <v>1822</v>
      </c>
      <c r="R87" s="170" t="s">
        <v>1823</v>
      </c>
      <c r="S87" s="170">
        <v>25</v>
      </c>
      <c r="T87" s="170" t="s">
        <v>93</v>
      </c>
      <c r="U87" s="170">
        <v>29.38</v>
      </c>
      <c r="V87" s="170">
        <v>40</v>
      </c>
      <c r="W87" s="155">
        <v>28.46</v>
      </c>
      <c r="X87" s="266" t="s">
        <v>936</v>
      </c>
      <c r="Y87" s="155">
        <v>4</v>
      </c>
      <c r="Z87" s="155">
        <v>6</v>
      </c>
      <c r="AA87" s="155">
        <v>2</v>
      </c>
      <c r="AB87" s="155">
        <v>4</v>
      </c>
      <c r="AC87" s="62" t="s">
        <v>937</v>
      </c>
      <c r="AD87" s="155"/>
      <c r="AE87" s="160">
        <v>5</v>
      </c>
      <c r="AF87" s="62">
        <v>60</v>
      </c>
      <c r="AG87" s="62" t="s">
        <v>611</v>
      </c>
      <c r="AH87" s="62" t="s">
        <v>1826</v>
      </c>
      <c r="AI87" s="155">
        <v>20</v>
      </c>
      <c r="AJ87" s="155"/>
      <c r="AK87" s="155"/>
      <c r="AL87" s="155"/>
      <c r="AM87" s="155"/>
      <c r="AN87" s="155"/>
      <c r="AO87" s="155"/>
      <c r="AP87" s="155"/>
      <c r="AQ87" s="155"/>
      <c r="AR87" s="155"/>
      <c r="AS87" s="155"/>
      <c r="AT87" s="155"/>
      <c r="AU87" s="155"/>
      <c r="AV87" s="155"/>
      <c r="AW87" s="155"/>
      <c r="AX87" s="233"/>
      <c r="AY87" s="161"/>
    </row>
    <row r="88" spans="1:258" s="122" customFormat="1" ht="63.75">
      <c r="A88" s="62">
        <v>510</v>
      </c>
      <c r="B88" s="62" t="s">
        <v>46</v>
      </c>
      <c r="C88" s="62">
        <v>481</v>
      </c>
      <c r="D88" s="62" t="s">
        <v>934</v>
      </c>
      <c r="E88" s="62" t="s">
        <v>938</v>
      </c>
      <c r="F88" s="62">
        <v>10873</v>
      </c>
      <c r="G88" s="62" t="s">
        <v>939</v>
      </c>
      <c r="H88" s="62">
        <v>2022</v>
      </c>
      <c r="I88" s="62" t="s">
        <v>1821</v>
      </c>
      <c r="J88" s="99">
        <v>91549.6</v>
      </c>
      <c r="K88" s="62" t="s">
        <v>886</v>
      </c>
      <c r="L88" s="62" t="s">
        <v>828</v>
      </c>
      <c r="M88" s="62" t="s">
        <v>829</v>
      </c>
      <c r="N88" s="62"/>
      <c r="O88" s="62"/>
      <c r="P88" s="65">
        <v>8000187</v>
      </c>
      <c r="Q88" s="285" t="s">
        <v>1824</v>
      </c>
      <c r="R88" s="170" t="s">
        <v>1825</v>
      </c>
      <c r="S88" s="170">
        <v>40</v>
      </c>
      <c r="T88" s="170" t="s">
        <v>93</v>
      </c>
      <c r="U88" s="170">
        <v>45.15</v>
      </c>
      <c r="V88" s="170">
        <v>30</v>
      </c>
      <c r="W88" s="155">
        <v>23.47</v>
      </c>
      <c r="X88" s="267" t="s">
        <v>57</v>
      </c>
      <c r="Y88" s="155">
        <v>3</v>
      </c>
      <c r="Z88" s="155">
        <v>1</v>
      </c>
      <c r="AA88" s="155">
        <v>7</v>
      </c>
      <c r="AB88" s="155">
        <v>4</v>
      </c>
      <c r="AC88" s="62" t="s">
        <v>940</v>
      </c>
      <c r="AD88" s="155"/>
      <c r="AE88" s="160">
        <v>5</v>
      </c>
      <c r="AF88" s="62">
        <v>60</v>
      </c>
      <c r="AG88" s="62" t="s">
        <v>611</v>
      </c>
      <c r="AH88" s="62" t="s">
        <v>1826</v>
      </c>
      <c r="AI88" s="155">
        <v>20</v>
      </c>
      <c r="AJ88" s="155"/>
      <c r="AK88" s="155"/>
      <c r="AL88" s="155"/>
      <c r="AM88" s="155"/>
      <c r="AN88" s="155"/>
      <c r="AO88" s="155"/>
      <c r="AP88" s="155"/>
      <c r="AQ88" s="155"/>
      <c r="AR88" s="155"/>
      <c r="AS88" s="155"/>
      <c r="AT88" s="155"/>
      <c r="AU88" s="155"/>
      <c r="AV88" s="155"/>
      <c r="AW88" s="155"/>
      <c r="AX88" s="233"/>
      <c r="AY88" s="161"/>
    </row>
    <row r="89" spans="1:258" s="123" customFormat="1" ht="90" customHeight="1">
      <c r="A89" s="62">
        <v>510</v>
      </c>
      <c r="B89" s="62" t="s">
        <v>46</v>
      </c>
      <c r="C89" s="62">
        <v>481</v>
      </c>
      <c r="D89" s="62" t="s">
        <v>587</v>
      </c>
      <c r="E89" s="62" t="s">
        <v>941</v>
      </c>
      <c r="F89" s="62">
        <v>5993</v>
      </c>
      <c r="G89" s="62" t="s">
        <v>942</v>
      </c>
      <c r="H89" s="62">
        <v>2022</v>
      </c>
      <c r="I89" s="62"/>
      <c r="J89" s="99">
        <v>108551.93</v>
      </c>
      <c r="K89" s="62" t="s">
        <v>886</v>
      </c>
      <c r="L89" s="62" t="s">
        <v>828</v>
      </c>
      <c r="M89" s="62" t="s">
        <v>829</v>
      </c>
      <c r="N89" s="62"/>
      <c r="O89" s="62"/>
      <c r="P89" s="65">
        <v>3503542</v>
      </c>
      <c r="Q89" s="202" t="s">
        <v>943</v>
      </c>
      <c r="R89" s="162"/>
      <c r="S89" s="162"/>
      <c r="T89" s="162"/>
      <c r="U89" s="162"/>
      <c r="V89" s="162"/>
      <c r="W89" s="162">
        <v>26.32</v>
      </c>
      <c r="X89" s="266" t="s">
        <v>944</v>
      </c>
      <c r="Y89" s="162">
        <v>2</v>
      </c>
      <c r="Z89" s="162">
        <v>1</v>
      </c>
      <c r="AA89" s="162">
        <v>1</v>
      </c>
      <c r="AB89" s="162">
        <v>47</v>
      </c>
      <c r="AC89" s="87" t="s">
        <v>945</v>
      </c>
      <c r="AD89" s="162"/>
      <c r="AE89" s="163">
        <v>5</v>
      </c>
      <c r="AF89" s="162"/>
      <c r="AG89" s="162"/>
      <c r="AH89" s="162"/>
      <c r="AI89" s="162"/>
      <c r="AJ89" s="162"/>
      <c r="AK89" s="162"/>
      <c r="AL89" s="162"/>
      <c r="AM89" s="162"/>
      <c r="AN89" s="162"/>
      <c r="AO89" s="162"/>
      <c r="AP89" s="162"/>
      <c r="AQ89" s="162"/>
      <c r="AR89" s="162"/>
      <c r="AS89" s="162"/>
      <c r="AT89" s="162"/>
      <c r="AU89" s="162"/>
      <c r="AV89" s="162"/>
      <c r="AW89" s="162"/>
      <c r="AX89" s="234"/>
      <c r="AY89" s="164"/>
    </row>
    <row r="90" spans="1:258" s="123" customFormat="1" ht="134.25" customHeight="1">
      <c r="A90" s="62">
        <v>510</v>
      </c>
      <c r="B90" s="62" t="s">
        <v>46</v>
      </c>
      <c r="C90" s="62">
        <v>481</v>
      </c>
      <c r="D90" s="62" t="s">
        <v>146</v>
      </c>
      <c r="E90" s="62" t="s">
        <v>946</v>
      </c>
      <c r="F90" s="62">
        <v>32060</v>
      </c>
      <c r="G90" s="62" t="s">
        <v>947</v>
      </c>
      <c r="H90" s="62">
        <v>2022</v>
      </c>
      <c r="I90" s="62" t="s">
        <v>948</v>
      </c>
      <c r="J90" s="99">
        <v>74643.69</v>
      </c>
      <c r="K90" s="62" t="s">
        <v>886</v>
      </c>
      <c r="L90" s="62" t="s">
        <v>828</v>
      </c>
      <c r="M90" s="62" t="s">
        <v>829</v>
      </c>
      <c r="N90" s="207" t="s">
        <v>949</v>
      </c>
      <c r="O90" s="207" t="s">
        <v>950</v>
      </c>
      <c r="P90" s="65">
        <v>3000185</v>
      </c>
      <c r="Q90" s="162" t="s">
        <v>951</v>
      </c>
      <c r="R90" s="162" t="s">
        <v>952</v>
      </c>
      <c r="S90" s="162" t="s">
        <v>953</v>
      </c>
      <c r="T90" s="162" t="s">
        <v>93</v>
      </c>
      <c r="U90" s="162" t="s">
        <v>951</v>
      </c>
      <c r="V90" s="162">
        <v>40</v>
      </c>
      <c r="W90" s="162">
        <v>27.3</v>
      </c>
      <c r="X90" s="197" t="s">
        <v>954</v>
      </c>
      <c r="Y90" s="162">
        <v>3</v>
      </c>
      <c r="Z90" s="162">
        <v>4</v>
      </c>
      <c r="AA90" s="162">
        <v>7</v>
      </c>
      <c r="AB90" s="162">
        <v>10</v>
      </c>
      <c r="AC90" s="87" t="s">
        <v>955</v>
      </c>
      <c r="AD90" s="162" t="s">
        <v>93</v>
      </c>
      <c r="AE90" s="163">
        <v>5</v>
      </c>
      <c r="AF90" s="162">
        <v>50</v>
      </c>
      <c r="AG90" s="162" t="s">
        <v>146</v>
      </c>
      <c r="AH90" s="162" t="s">
        <v>956</v>
      </c>
      <c r="AI90" s="162">
        <v>80</v>
      </c>
      <c r="AJ90" s="239" t="s">
        <v>587</v>
      </c>
      <c r="AK90" s="162" t="s">
        <v>957</v>
      </c>
      <c r="AL90" s="162">
        <v>5</v>
      </c>
      <c r="AM90" s="162" t="s">
        <v>958</v>
      </c>
      <c r="AN90" s="162" t="s">
        <v>959</v>
      </c>
      <c r="AO90" s="162">
        <v>5</v>
      </c>
      <c r="AP90" s="162" t="s">
        <v>960</v>
      </c>
      <c r="AQ90" s="162" t="s">
        <v>961</v>
      </c>
      <c r="AR90" s="162">
        <v>4</v>
      </c>
      <c r="AS90" s="239" t="s">
        <v>962</v>
      </c>
      <c r="AT90" s="162" t="s">
        <v>963</v>
      </c>
      <c r="AU90" s="162">
        <v>4</v>
      </c>
      <c r="AV90" s="239" t="s">
        <v>964</v>
      </c>
      <c r="AW90" s="268" t="s">
        <v>965</v>
      </c>
      <c r="AX90" s="123">
        <v>1</v>
      </c>
      <c r="AY90" t="s">
        <v>966</v>
      </c>
      <c r="AZ90" s="162" t="s">
        <v>967</v>
      </c>
      <c r="BA90" s="162">
        <v>1</v>
      </c>
    </row>
    <row r="91" spans="1:258" s="194" customFormat="1" ht="178.5">
      <c r="A91" s="62">
        <v>510</v>
      </c>
      <c r="B91" s="62" t="s">
        <v>46</v>
      </c>
      <c r="C91" s="62">
        <v>481</v>
      </c>
      <c r="D91" s="62" t="s">
        <v>233</v>
      </c>
      <c r="E91" s="62" t="s">
        <v>261</v>
      </c>
      <c r="F91" s="62">
        <v>11253</v>
      </c>
      <c r="G91" s="62" t="s">
        <v>968</v>
      </c>
      <c r="H91" s="62">
        <v>2022</v>
      </c>
      <c r="I91" s="62" t="s">
        <v>969</v>
      </c>
      <c r="J91" s="62">
        <v>30737.85</v>
      </c>
      <c r="K91" s="62" t="s">
        <v>970</v>
      </c>
      <c r="L91" s="62" t="s">
        <v>264</v>
      </c>
      <c r="M91" s="62" t="s">
        <v>265</v>
      </c>
      <c r="N91" s="62" t="s">
        <v>971</v>
      </c>
      <c r="O91" s="62" t="s">
        <v>972</v>
      </c>
      <c r="P91" s="62">
        <v>4000107</v>
      </c>
      <c r="Q91" s="62" t="s">
        <v>973</v>
      </c>
      <c r="R91" s="62">
        <v>2.37</v>
      </c>
      <c r="S91" s="62">
        <v>0</v>
      </c>
      <c r="T91" s="62">
        <v>56.36</v>
      </c>
      <c r="U91" s="62">
        <f>SUM(R91:T91)</f>
        <v>58.73</v>
      </c>
      <c r="V91" s="62">
        <v>40</v>
      </c>
      <c r="W91" s="62" t="s">
        <v>974</v>
      </c>
      <c r="X91" s="195" t="s">
        <v>269</v>
      </c>
      <c r="Y91" s="185">
        <v>6</v>
      </c>
      <c r="Z91" s="185" t="s">
        <v>975</v>
      </c>
      <c r="AA91" s="185" t="s">
        <v>976</v>
      </c>
      <c r="AB91" s="185">
        <v>63</v>
      </c>
      <c r="AC91" s="191" t="s">
        <v>977</v>
      </c>
      <c r="AD91" s="189"/>
      <c r="AE91" s="192">
        <v>5</v>
      </c>
      <c r="AF91" s="245">
        <v>0.4</v>
      </c>
      <c r="AG91" s="185" t="s">
        <v>260</v>
      </c>
      <c r="AH91" s="185" t="s">
        <v>261</v>
      </c>
      <c r="AI91" s="245">
        <v>1</v>
      </c>
      <c r="AJ91" s="189"/>
      <c r="AK91" s="189"/>
      <c r="AL91" s="189"/>
      <c r="AM91" s="189"/>
      <c r="AN91" s="189"/>
      <c r="AO91" s="189"/>
      <c r="AP91" s="189"/>
      <c r="AQ91" s="189"/>
      <c r="AR91" s="189"/>
      <c r="AS91" s="189"/>
      <c r="AT91" s="189"/>
      <c r="AU91" s="189"/>
      <c r="AV91" s="189"/>
      <c r="AW91" s="189"/>
      <c r="AX91" s="235"/>
      <c r="AY91" s="193"/>
    </row>
    <row r="92" spans="1:258" s="123" customFormat="1" ht="159" customHeight="1">
      <c r="A92" s="62">
        <v>510</v>
      </c>
      <c r="B92" s="62" t="s">
        <v>46</v>
      </c>
      <c r="C92" s="62">
        <v>481</v>
      </c>
      <c r="D92" s="62" t="s">
        <v>233</v>
      </c>
      <c r="E92" s="62" t="s">
        <v>978</v>
      </c>
      <c r="F92" s="62">
        <v>22576</v>
      </c>
      <c r="G92" s="62" t="s">
        <v>979</v>
      </c>
      <c r="H92" s="62">
        <v>2022</v>
      </c>
      <c r="I92" s="62" t="s">
        <v>980</v>
      </c>
      <c r="J92" s="62" t="s">
        <v>981</v>
      </c>
      <c r="K92" s="62" t="s">
        <v>886</v>
      </c>
      <c r="L92" s="62" t="s">
        <v>828</v>
      </c>
      <c r="M92" s="62" t="s">
        <v>829</v>
      </c>
      <c r="N92" s="62" t="s">
        <v>982</v>
      </c>
      <c r="O92" s="62" t="s">
        <v>983</v>
      </c>
      <c r="P92" s="62">
        <v>4000114</v>
      </c>
      <c r="Q92" s="62">
        <f>SUM(R92:S92)</f>
        <v>5.24</v>
      </c>
      <c r="R92" s="62">
        <v>2.92</v>
      </c>
      <c r="S92" s="62">
        <v>2.3199999999999998</v>
      </c>
      <c r="T92" s="62">
        <v>26.23</v>
      </c>
      <c r="U92" s="62">
        <f>SUM(R92:T92)</f>
        <v>31.47</v>
      </c>
      <c r="V92" s="62">
        <v>10</v>
      </c>
      <c r="W92" s="62" t="s">
        <v>984</v>
      </c>
      <c r="X92" s="269" t="s">
        <v>985</v>
      </c>
      <c r="Y92" s="162">
        <v>6</v>
      </c>
      <c r="Z92" s="162">
        <v>4</v>
      </c>
      <c r="AA92" s="162">
        <v>8</v>
      </c>
      <c r="AB92" s="162">
        <v>3</v>
      </c>
      <c r="AC92" s="87" t="s">
        <v>986</v>
      </c>
      <c r="AD92" s="162"/>
      <c r="AE92" s="163">
        <v>5</v>
      </c>
      <c r="AF92" s="172">
        <v>0.1</v>
      </c>
      <c r="AG92" s="162"/>
      <c r="AH92" s="162" t="s">
        <v>987</v>
      </c>
      <c r="AI92" s="172">
        <v>1</v>
      </c>
      <c r="AJ92" s="162"/>
      <c r="AK92" s="162"/>
      <c r="AL92" s="162"/>
      <c r="AM92" s="162"/>
      <c r="AN92" s="162"/>
      <c r="AO92" s="162"/>
      <c r="AP92" s="162"/>
      <c r="AQ92" s="162"/>
      <c r="AR92" s="162"/>
      <c r="AS92" s="162"/>
      <c r="AT92" s="162"/>
      <c r="AU92" s="162"/>
      <c r="AV92" s="162"/>
      <c r="AW92" s="162"/>
      <c r="AX92" s="234"/>
      <c r="AY92" s="164"/>
    </row>
    <row r="93" spans="1:258" s="102" customFormat="1" ht="281.25">
      <c r="A93" s="105">
        <v>510</v>
      </c>
      <c r="B93" s="105" t="s">
        <v>46</v>
      </c>
      <c r="C93" s="105">
        <v>481</v>
      </c>
      <c r="D93" s="105" t="s">
        <v>47</v>
      </c>
      <c r="E93" s="105" t="s">
        <v>48</v>
      </c>
      <c r="F93" s="62">
        <v>50811</v>
      </c>
      <c r="G93" s="105" t="s">
        <v>988</v>
      </c>
      <c r="H93" s="105">
        <v>2023</v>
      </c>
      <c r="I93" s="105" t="s">
        <v>989</v>
      </c>
      <c r="J93" s="108">
        <v>48555.56</v>
      </c>
      <c r="K93" s="105" t="s">
        <v>990</v>
      </c>
      <c r="L93" s="105" t="s">
        <v>828</v>
      </c>
      <c r="M93" s="105" t="s">
        <v>829</v>
      </c>
      <c r="N93" s="105" t="s">
        <v>991</v>
      </c>
      <c r="O93" s="105" t="s">
        <v>992</v>
      </c>
      <c r="P93" s="109">
        <v>2000286</v>
      </c>
      <c r="Q93" s="166">
        <v>12.55</v>
      </c>
      <c r="R93" s="166">
        <v>4.8600000000000003</v>
      </c>
      <c r="S93" s="166">
        <v>7.69</v>
      </c>
      <c r="T93" s="166">
        <v>19.399999999999999</v>
      </c>
      <c r="U93" s="166">
        <v>31.95</v>
      </c>
      <c r="V93" s="166">
        <v>50</v>
      </c>
      <c r="W93" s="166">
        <v>10</v>
      </c>
      <c r="X93" s="167" t="s">
        <v>993</v>
      </c>
      <c r="Y93" s="166">
        <v>4</v>
      </c>
      <c r="Z93" s="166">
        <v>9</v>
      </c>
      <c r="AA93" s="166">
        <v>2</v>
      </c>
      <c r="AB93" s="166">
        <v>3</v>
      </c>
      <c r="AC93" s="106" t="s">
        <v>994</v>
      </c>
      <c r="AD93" s="166">
        <v>40.630000000000003</v>
      </c>
      <c r="AE93" s="168">
        <v>5</v>
      </c>
      <c r="AF93" s="166">
        <v>50</v>
      </c>
      <c r="AG93" s="110" t="s">
        <v>47</v>
      </c>
      <c r="AH93" s="166" t="s">
        <v>995</v>
      </c>
      <c r="AI93" s="166">
        <v>25</v>
      </c>
      <c r="AJ93" s="166" t="s">
        <v>996</v>
      </c>
      <c r="AK93" s="166" t="s">
        <v>995</v>
      </c>
      <c r="AL93" s="166">
        <v>25</v>
      </c>
      <c r="AM93" s="166"/>
      <c r="AN93" s="166"/>
      <c r="AO93" s="166"/>
      <c r="AP93" s="166"/>
      <c r="AQ93" s="166"/>
      <c r="AR93" s="166"/>
      <c r="AS93" s="166"/>
      <c r="AT93" s="166"/>
      <c r="AU93" s="166"/>
      <c r="AV93" s="166"/>
      <c r="AW93" s="166"/>
      <c r="AX93" s="236"/>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c r="ID93" s="28"/>
      <c r="IE93" s="28"/>
      <c r="IF93" s="28"/>
      <c r="IG93" s="28"/>
      <c r="IH93" s="28"/>
      <c r="II93" s="28"/>
      <c r="IJ93" s="28"/>
      <c r="IK93" s="28"/>
      <c r="IL93" s="28"/>
      <c r="IM93" s="28"/>
      <c r="IN93" s="28"/>
      <c r="IO93" s="28"/>
      <c r="IP93" s="28"/>
      <c r="IQ93" s="28"/>
      <c r="IR93" s="28"/>
      <c r="IS93" s="28"/>
      <c r="IT93" s="28"/>
      <c r="IU93" s="28"/>
      <c r="IV93" s="28"/>
      <c r="IW93" s="28"/>
      <c r="IX93" s="28"/>
    </row>
    <row r="94" spans="1:258" ht="69" customHeight="1">
      <c r="A94" s="62">
        <v>510</v>
      </c>
      <c r="B94" s="62" t="s">
        <v>46</v>
      </c>
      <c r="C94" s="62">
        <v>481</v>
      </c>
      <c r="D94" s="62" t="s">
        <v>47</v>
      </c>
      <c r="E94" s="62" t="s">
        <v>48</v>
      </c>
      <c r="F94" s="62">
        <v>50811</v>
      </c>
      <c r="G94" s="62" t="s">
        <v>997</v>
      </c>
      <c r="H94" s="62">
        <v>2023</v>
      </c>
      <c r="I94" s="62" t="s">
        <v>998</v>
      </c>
      <c r="J94" s="99">
        <v>28914</v>
      </c>
      <c r="K94" s="62" t="s">
        <v>990</v>
      </c>
      <c r="L94" s="62" t="s">
        <v>828</v>
      </c>
      <c r="M94" s="62" t="s">
        <v>829</v>
      </c>
      <c r="N94" s="62" t="s">
        <v>999</v>
      </c>
      <c r="O94" s="62" t="s">
        <v>1000</v>
      </c>
      <c r="P94" s="65">
        <v>2000268</v>
      </c>
      <c r="Q94" s="166">
        <v>4.78</v>
      </c>
      <c r="R94" s="162">
        <v>2.98</v>
      </c>
      <c r="S94" s="162">
        <v>1.8</v>
      </c>
      <c r="T94" s="162">
        <v>19.399999999999999</v>
      </c>
      <c r="U94" s="162">
        <v>24.18</v>
      </c>
      <c r="V94" s="162">
        <v>90</v>
      </c>
      <c r="W94" s="162">
        <v>7.8</v>
      </c>
      <c r="X94" s="197" t="s">
        <v>917</v>
      </c>
      <c r="Y94" s="162">
        <v>6</v>
      </c>
      <c r="Z94" s="162">
        <v>1</v>
      </c>
      <c r="AA94" s="162">
        <v>1</v>
      </c>
      <c r="AB94" s="162">
        <v>4</v>
      </c>
      <c r="AC94" s="87" t="s">
        <v>1001</v>
      </c>
      <c r="AD94" s="162">
        <v>25</v>
      </c>
      <c r="AE94" s="163">
        <v>5</v>
      </c>
      <c r="AF94" s="162">
        <v>90</v>
      </c>
      <c r="AG94" s="162" t="s">
        <v>47</v>
      </c>
      <c r="AH94" s="162" t="s">
        <v>58</v>
      </c>
      <c r="AI94" s="162">
        <v>60</v>
      </c>
      <c r="AJ94" s="162" t="s">
        <v>490</v>
      </c>
      <c r="AK94" s="162" t="s">
        <v>491</v>
      </c>
      <c r="AL94" s="162">
        <v>30</v>
      </c>
      <c r="AM94" s="162"/>
      <c r="AN94" s="162"/>
      <c r="AO94" s="162"/>
      <c r="AP94" s="162"/>
      <c r="AQ94" s="162"/>
      <c r="AR94" s="162"/>
      <c r="AS94" s="162"/>
      <c r="AT94" s="162"/>
      <c r="AU94" s="162"/>
      <c r="AV94" s="162"/>
      <c r="AW94" s="162"/>
      <c r="AX94" s="234"/>
      <c r="AY94" s="164"/>
    </row>
    <row r="95" spans="1:258" ht="128.25" customHeight="1">
      <c r="A95" s="165">
        <v>510</v>
      </c>
      <c r="B95" s="169" t="s">
        <v>46</v>
      </c>
      <c r="C95" s="165">
        <v>481</v>
      </c>
      <c r="D95" s="170" t="s">
        <v>271</v>
      </c>
      <c r="E95" s="165" t="s">
        <v>272</v>
      </c>
      <c r="F95" s="62">
        <v>19106</v>
      </c>
      <c r="G95" s="165" t="s">
        <v>1002</v>
      </c>
      <c r="H95" s="165">
        <v>2023</v>
      </c>
      <c r="I95" s="162" t="s">
        <v>1003</v>
      </c>
      <c r="J95" s="184">
        <v>358049.42</v>
      </c>
      <c r="K95" s="62" t="s">
        <v>990</v>
      </c>
      <c r="L95" s="62" t="s">
        <v>278</v>
      </c>
      <c r="M95" s="62" t="s">
        <v>279</v>
      </c>
      <c r="N95" s="162" t="s">
        <v>1004</v>
      </c>
      <c r="O95" s="162" t="s">
        <v>1005</v>
      </c>
      <c r="P95" s="158">
        <v>6000170</v>
      </c>
      <c r="Q95" s="80">
        <f>R95+S95</f>
        <v>53</v>
      </c>
      <c r="R95" s="155">
        <v>43</v>
      </c>
      <c r="S95" s="155">
        <v>10</v>
      </c>
      <c r="T95" s="62">
        <v>19.399999999999999</v>
      </c>
      <c r="U95" s="80">
        <f>SUM(R95:T95)</f>
        <v>72.400000000000006</v>
      </c>
      <c r="V95" s="246">
        <f>AF95</f>
        <v>0.8</v>
      </c>
      <c r="W95" s="162">
        <v>5.2</v>
      </c>
      <c r="X95" s="129" t="s">
        <v>57</v>
      </c>
      <c r="Y95" s="162">
        <v>3</v>
      </c>
      <c r="Z95" s="162">
        <v>1</v>
      </c>
      <c r="AA95" s="162">
        <v>2</v>
      </c>
      <c r="AB95" s="162">
        <v>4</v>
      </c>
      <c r="AC95" s="165" t="s">
        <v>1006</v>
      </c>
      <c r="AD95" s="162">
        <v>19.41</v>
      </c>
      <c r="AE95" s="163">
        <v>5</v>
      </c>
      <c r="AF95" s="246">
        <f>AI95+AL95+AO95+AR95+AU95+AX95</f>
        <v>0.8</v>
      </c>
      <c r="AG95" s="162"/>
      <c r="AH95" s="125" t="s">
        <v>290</v>
      </c>
      <c r="AI95" s="61" t="s">
        <v>286</v>
      </c>
      <c r="AJ95" s="247" t="s">
        <v>287</v>
      </c>
      <c r="AK95" s="81" t="s">
        <v>288</v>
      </c>
      <c r="AL95" s="82">
        <v>0.05</v>
      </c>
      <c r="AM95" s="247" t="s">
        <v>289</v>
      </c>
      <c r="AN95" s="125" t="s">
        <v>290</v>
      </c>
      <c r="AO95" s="82">
        <v>0.2</v>
      </c>
      <c r="AP95" s="248" t="s">
        <v>291</v>
      </c>
      <c r="AQ95" s="125" t="s">
        <v>290</v>
      </c>
      <c r="AR95" s="61" t="s">
        <v>292</v>
      </c>
      <c r="AS95" s="81" t="s">
        <v>293</v>
      </c>
      <c r="AT95" s="125" t="s">
        <v>290</v>
      </c>
      <c r="AU95" s="61" t="s">
        <v>286</v>
      </c>
      <c r="AV95" s="125" t="s">
        <v>294</v>
      </c>
      <c r="AW95" s="61" t="s">
        <v>295</v>
      </c>
      <c r="AX95" s="173" t="s">
        <v>296</v>
      </c>
      <c r="AY95" s="164"/>
    </row>
    <row r="96" spans="1:258" ht="140.25" customHeight="1">
      <c r="A96" s="62">
        <v>510</v>
      </c>
      <c r="B96" s="62" t="s">
        <v>46</v>
      </c>
      <c r="C96" s="62">
        <v>481</v>
      </c>
      <c r="D96" s="170" t="s">
        <v>477</v>
      </c>
      <c r="E96" s="165" t="s">
        <v>1007</v>
      </c>
      <c r="F96" s="165">
        <v>8320</v>
      </c>
      <c r="G96" s="165" t="s">
        <v>1008</v>
      </c>
      <c r="H96" s="62">
        <v>2023</v>
      </c>
      <c r="I96" s="162" t="s">
        <v>1009</v>
      </c>
      <c r="J96" s="171">
        <v>69406.62</v>
      </c>
      <c r="K96" s="62" t="s">
        <v>990</v>
      </c>
      <c r="L96" s="62" t="s">
        <v>828</v>
      </c>
      <c r="M96" s="62" t="s">
        <v>829</v>
      </c>
      <c r="N96" s="162" t="s">
        <v>1010</v>
      </c>
      <c r="O96" s="162" t="s">
        <v>1011</v>
      </c>
      <c r="P96" s="169">
        <v>9000691</v>
      </c>
      <c r="Q96" s="162">
        <v>21.68</v>
      </c>
      <c r="R96" s="162">
        <v>4.8600000000000003</v>
      </c>
      <c r="S96" s="162">
        <v>17</v>
      </c>
      <c r="T96" s="162">
        <v>19.41</v>
      </c>
      <c r="U96" s="162">
        <v>41.27</v>
      </c>
      <c r="V96" s="162" t="s">
        <v>1012</v>
      </c>
      <c r="W96" s="162">
        <v>4.9000000000000004</v>
      </c>
      <c r="X96" s="197" t="s">
        <v>1013</v>
      </c>
      <c r="Y96" s="162">
        <v>3</v>
      </c>
      <c r="Z96" s="162">
        <v>11</v>
      </c>
      <c r="AA96" s="162">
        <v>5</v>
      </c>
      <c r="AB96" s="162">
        <v>4</v>
      </c>
      <c r="AC96" s="165" t="s">
        <v>1014</v>
      </c>
      <c r="AD96" s="162">
        <v>19.41</v>
      </c>
      <c r="AE96" s="163">
        <v>5</v>
      </c>
      <c r="AF96" s="180">
        <v>80</v>
      </c>
      <c r="AG96" s="180" t="s">
        <v>520</v>
      </c>
      <c r="AH96" s="180" t="s">
        <v>1015</v>
      </c>
      <c r="AI96" s="162">
        <v>60</v>
      </c>
      <c r="AJ96" s="180" t="s">
        <v>522</v>
      </c>
      <c r="AK96" s="180" t="s">
        <v>1016</v>
      </c>
      <c r="AL96" s="180">
        <v>20</v>
      </c>
      <c r="AM96" s="162"/>
      <c r="AN96" s="162"/>
      <c r="AO96" s="162"/>
      <c r="AP96" s="162"/>
      <c r="AQ96" s="162"/>
      <c r="AR96" s="162"/>
      <c r="AS96" s="162"/>
      <c r="AT96" s="162"/>
      <c r="AU96" s="162"/>
      <c r="AV96" s="162"/>
      <c r="AW96" s="162"/>
      <c r="AX96" s="234"/>
      <c r="AY96" s="164"/>
    </row>
    <row r="97" spans="1:51" ht="126.75" customHeight="1">
      <c r="A97" s="62">
        <v>510</v>
      </c>
      <c r="B97" s="62" t="s">
        <v>46</v>
      </c>
      <c r="C97" s="62">
        <v>481</v>
      </c>
      <c r="D97" s="170" t="s">
        <v>477</v>
      </c>
      <c r="E97" s="165" t="s">
        <v>1017</v>
      </c>
      <c r="F97" s="165">
        <v>886</v>
      </c>
      <c r="G97" s="114" t="s">
        <v>1018</v>
      </c>
      <c r="H97" s="62">
        <v>2023</v>
      </c>
      <c r="I97" s="200" t="s">
        <v>1019</v>
      </c>
      <c r="J97" s="171">
        <v>96136</v>
      </c>
      <c r="K97" s="62" t="s">
        <v>990</v>
      </c>
      <c r="L97" s="62" t="s">
        <v>1020</v>
      </c>
      <c r="M97" s="62" t="s">
        <v>829</v>
      </c>
      <c r="N97" s="200" t="s">
        <v>1021</v>
      </c>
      <c r="O97" s="200" t="s">
        <v>1022</v>
      </c>
      <c r="P97" s="81" t="s">
        <v>1023</v>
      </c>
      <c r="Q97" s="162">
        <v>27.97</v>
      </c>
      <c r="R97" s="162">
        <v>6.79</v>
      </c>
      <c r="S97" s="162">
        <v>20</v>
      </c>
      <c r="T97" s="162">
        <v>14.09</v>
      </c>
      <c r="U97" s="162">
        <v>41.88</v>
      </c>
      <c r="V97" s="115" t="s">
        <v>1024</v>
      </c>
      <c r="W97" s="162">
        <v>7.6</v>
      </c>
      <c r="X97" s="167" t="s">
        <v>1025</v>
      </c>
      <c r="Y97" s="162">
        <v>2</v>
      </c>
      <c r="Z97" s="162">
        <v>5</v>
      </c>
      <c r="AA97" s="162">
        <v>3</v>
      </c>
      <c r="AB97" s="162">
        <v>4</v>
      </c>
      <c r="AC97" s="165" t="s">
        <v>1026</v>
      </c>
      <c r="AD97" s="162">
        <v>19.41</v>
      </c>
      <c r="AE97" s="163">
        <v>5</v>
      </c>
      <c r="AF97" s="162">
        <v>70</v>
      </c>
      <c r="AG97" s="162" t="s">
        <v>520</v>
      </c>
      <c r="AH97" s="162" t="s">
        <v>1027</v>
      </c>
      <c r="AI97" s="162">
        <v>50</v>
      </c>
      <c r="AJ97" s="162" t="s">
        <v>522</v>
      </c>
      <c r="AK97" s="162" t="s">
        <v>1028</v>
      </c>
      <c r="AL97" s="162">
        <v>20</v>
      </c>
      <c r="AM97" s="162"/>
      <c r="AN97" s="162"/>
      <c r="AO97" s="162"/>
      <c r="AP97" s="162"/>
      <c r="AQ97" s="162"/>
      <c r="AR97" s="162"/>
      <c r="AS97" s="162"/>
      <c r="AT97" s="162"/>
      <c r="AU97" s="162"/>
      <c r="AV97" s="162"/>
      <c r="AW97" s="162"/>
      <c r="AX97" s="234"/>
      <c r="AY97" s="164"/>
    </row>
    <row r="98" spans="1:51" ht="145.5" customHeight="1">
      <c r="A98" s="62">
        <v>510</v>
      </c>
      <c r="B98" s="62" t="s">
        <v>46</v>
      </c>
      <c r="C98" s="62">
        <v>481</v>
      </c>
      <c r="D98" s="170" t="s">
        <v>587</v>
      </c>
      <c r="E98" s="87" t="s">
        <v>1029</v>
      </c>
      <c r="F98" s="165">
        <v>33177</v>
      </c>
      <c r="G98" s="165" t="s">
        <v>1030</v>
      </c>
      <c r="H98" s="62">
        <v>2023</v>
      </c>
      <c r="I98" s="162" t="s">
        <v>1031</v>
      </c>
      <c r="J98" s="171">
        <v>55429.21</v>
      </c>
      <c r="K98" s="62" t="s">
        <v>990</v>
      </c>
      <c r="L98" s="62" t="s">
        <v>828</v>
      </c>
      <c r="M98" s="62" t="s">
        <v>829</v>
      </c>
      <c r="N98" s="202" t="s">
        <v>1032</v>
      </c>
      <c r="O98" s="202" t="s">
        <v>1033</v>
      </c>
      <c r="P98" s="169">
        <v>9000200</v>
      </c>
      <c r="Q98" s="202" t="s">
        <v>1034</v>
      </c>
      <c r="R98" s="202" t="s">
        <v>1035</v>
      </c>
      <c r="S98" s="202" t="s">
        <v>1036</v>
      </c>
      <c r="T98" s="202" t="s">
        <v>93</v>
      </c>
      <c r="U98" s="202" t="s">
        <v>1037</v>
      </c>
      <c r="V98" s="202">
        <v>80</v>
      </c>
      <c r="W98" s="162">
        <v>5.6</v>
      </c>
      <c r="X98" s="203" t="s">
        <v>57</v>
      </c>
      <c r="Y98" s="178">
        <v>3</v>
      </c>
      <c r="Z98" s="178">
        <v>2</v>
      </c>
      <c r="AA98" s="178">
        <v>1</v>
      </c>
      <c r="AB98" s="178">
        <v>4</v>
      </c>
      <c r="AC98" s="87" t="s">
        <v>1038</v>
      </c>
      <c r="AD98" s="162">
        <v>0</v>
      </c>
      <c r="AE98" s="163">
        <v>5</v>
      </c>
      <c r="AF98" s="202">
        <v>100</v>
      </c>
      <c r="AG98" s="202">
        <v>100</v>
      </c>
      <c r="AH98" s="202" t="s">
        <v>587</v>
      </c>
      <c r="AI98" s="202" t="s">
        <v>1039</v>
      </c>
      <c r="AJ98" s="202">
        <v>15</v>
      </c>
      <c r="AK98" s="202" t="s">
        <v>1040</v>
      </c>
      <c r="AL98" s="202" t="s">
        <v>1041</v>
      </c>
      <c r="AM98" s="202">
        <v>80</v>
      </c>
      <c r="AN98" s="202" t="s">
        <v>1042</v>
      </c>
      <c r="AO98" s="202" t="s">
        <v>1043</v>
      </c>
      <c r="AP98" s="202">
        <v>5</v>
      </c>
      <c r="AQ98" s="162"/>
      <c r="AR98" s="162"/>
      <c r="AS98" s="162"/>
      <c r="AT98" s="162"/>
      <c r="AU98" s="162"/>
      <c r="AV98" s="162"/>
      <c r="AW98" s="162"/>
      <c r="AX98" s="234"/>
      <c r="AY98" s="164"/>
    </row>
    <row r="99" spans="1:51" ht="126" customHeight="1">
      <c r="A99" s="165">
        <v>510</v>
      </c>
      <c r="B99" s="62" t="s">
        <v>46</v>
      </c>
      <c r="C99" s="165">
        <v>481</v>
      </c>
      <c r="D99" s="170" t="s">
        <v>587</v>
      </c>
      <c r="E99" s="87" t="s">
        <v>1044</v>
      </c>
      <c r="F99" s="165">
        <v>13005</v>
      </c>
      <c r="G99" s="87" t="s">
        <v>1045</v>
      </c>
      <c r="H99" s="165">
        <v>2023</v>
      </c>
      <c r="I99" s="81" t="s">
        <v>1046</v>
      </c>
      <c r="J99" s="171">
        <v>169436.93</v>
      </c>
      <c r="K99" s="62" t="s">
        <v>990</v>
      </c>
      <c r="L99" s="62" t="s">
        <v>708</v>
      </c>
      <c r="M99" s="62" t="s">
        <v>1047</v>
      </c>
      <c r="N99" s="62" t="s">
        <v>1048</v>
      </c>
      <c r="O99" s="62" t="s">
        <v>1049</v>
      </c>
      <c r="P99" s="169">
        <v>9000659.9000659995</v>
      </c>
      <c r="Q99" s="178" t="s">
        <v>1050</v>
      </c>
      <c r="R99" s="178" t="s">
        <v>1051</v>
      </c>
      <c r="S99" s="202">
        <v>27</v>
      </c>
      <c r="T99" s="178" t="s">
        <v>1052</v>
      </c>
      <c r="U99" s="178" t="s">
        <v>1053</v>
      </c>
      <c r="V99" s="202">
        <v>50</v>
      </c>
      <c r="W99" s="162">
        <v>5</v>
      </c>
      <c r="X99" s="202" t="s">
        <v>57</v>
      </c>
      <c r="Y99" s="162">
        <v>3</v>
      </c>
      <c r="Z99" s="162">
        <v>4</v>
      </c>
      <c r="AA99" s="162">
        <v>7</v>
      </c>
      <c r="AB99" s="162">
        <v>47</v>
      </c>
      <c r="AC99" s="87" t="s">
        <v>1054</v>
      </c>
      <c r="AD99" s="116" t="s">
        <v>93</v>
      </c>
      <c r="AE99" s="163">
        <v>5</v>
      </c>
      <c r="AF99" s="202">
        <v>50</v>
      </c>
      <c r="AG99" s="253" t="s">
        <v>731</v>
      </c>
      <c r="AH99" s="178" t="s">
        <v>732</v>
      </c>
      <c r="AI99" s="202">
        <v>15</v>
      </c>
      <c r="AJ99" s="254" t="s">
        <v>1055</v>
      </c>
      <c r="AK99" s="178" t="s">
        <v>738</v>
      </c>
      <c r="AL99" s="202">
        <v>15</v>
      </c>
      <c r="AM99" s="254" t="s">
        <v>1056</v>
      </c>
      <c r="AN99" s="178" t="s">
        <v>1057</v>
      </c>
      <c r="AO99" s="202">
        <v>5</v>
      </c>
      <c r="AP99" s="254" t="s">
        <v>733</v>
      </c>
      <c r="AQ99" s="178" t="s">
        <v>780</v>
      </c>
      <c r="AR99" s="202">
        <v>5</v>
      </c>
      <c r="AS99" s="260" t="s">
        <v>783</v>
      </c>
      <c r="AT99" s="202" t="s">
        <v>1041</v>
      </c>
      <c r="AU99" s="202">
        <v>10</v>
      </c>
      <c r="AV99" s="162"/>
      <c r="AW99" s="162"/>
      <c r="AX99" s="234"/>
      <c r="AY99" s="164"/>
    </row>
    <row r="100" spans="1:51" ht="149.25" customHeight="1">
      <c r="A100" s="62">
        <v>510</v>
      </c>
      <c r="B100" s="62" t="s">
        <v>46</v>
      </c>
      <c r="C100" s="62">
        <v>481</v>
      </c>
      <c r="D100" s="170" t="s">
        <v>587</v>
      </c>
      <c r="E100" s="87" t="s">
        <v>941</v>
      </c>
      <c r="F100" s="107">
        <v>5993</v>
      </c>
      <c r="G100" s="165" t="s">
        <v>1058</v>
      </c>
      <c r="H100" s="62">
        <v>2023</v>
      </c>
      <c r="I100" s="81" t="s">
        <v>1059</v>
      </c>
      <c r="J100" s="171">
        <v>262914.45</v>
      </c>
      <c r="K100" s="62" t="s">
        <v>990</v>
      </c>
      <c r="L100" s="204" t="s">
        <v>719</v>
      </c>
      <c r="M100" s="199" t="s">
        <v>770</v>
      </c>
      <c r="N100" s="204" t="s">
        <v>1060</v>
      </c>
      <c r="O100" s="200" t="s">
        <v>1061</v>
      </c>
      <c r="P100" s="169">
        <v>9000207</v>
      </c>
      <c r="Q100" s="202" t="s">
        <v>1062</v>
      </c>
      <c r="R100" s="202" t="s">
        <v>1063</v>
      </c>
      <c r="S100" s="202">
        <v>14</v>
      </c>
      <c r="T100" s="202" t="s">
        <v>93</v>
      </c>
      <c r="U100" s="202" t="s">
        <v>1064</v>
      </c>
      <c r="V100" s="202">
        <v>40</v>
      </c>
      <c r="W100" s="162">
        <v>6.5</v>
      </c>
      <c r="X100" s="202" t="s">
        <v>57</v>
      </c>
      <c r="Y100" s="202">
        <v>2</v>
      </c>
      <c r="Z100" s="202">
        <v>1</v>
      </c>
      <c r="AA100" s="202" t="s">
        <v>1065</v>
      </c>
      <c r="AB100" s="202" t="s">
        <v>1066</v>
      </c>
      <c r="AC100" s="87" t="s">
        <v>1067</v>
      </c>
      <c r="AD100" s="162">
        <v>19.41</v>
      </c>
      <c r="AE100" s="163">
        <v>5</v>
      </c>
      <c r="AF100" s="202">
        <v>40</v>
      </c>
      <c r="AG100" s="260" t="s">
        <v>1068</v>
      </c>
      <c r="AH100" s="260" t="s">
        <v>1069</v>
      </c>
      <c r="AI100" s="260">
        <v>5</v>
      </c>
      <c r="AJ100" s="260" t="s">
        <v>729</v>
      </c>
      <c r="AK100" s="260" t="s">
        <v>1057</v>
      </c>
      <c r="AL100" s="260">
        <v>10</v>
      </c>
      <c r="AM100" s="260" t="s">
        <v>778</v>
      </c>
      <c r="AN100" s="260" t="s">
        <v>779</v>
      </c>
      <c r="AO100" s="260">
        <v>10</v>
      </c>
      <c r="AP100" s="260" t="s">
        <v>778</v>
      </c>
      <c r="AQ100" s="260" t="s">
        <v>738</v>
      </c>
      <c r="AR100" s="260">
        <v>10</v>
      </c>
      <c r="AS100" s="260" t="s">
        <v>783</v>
      </c>
      <c r="AT100" s="260" t="s">
        <v>1070</v>
      </c>
      <c r="AU100" s="260">
        <v>5</v>
      </c>
      <c r="AV100" s="162"/>
      <c r="AW100" s="162"/>
      <c r="AX100" s="234"/>
      <c r="AY100" s="164"/>
    </row>
    <row r="101" spans="1:51" ht="178.5" customHeight="1">
      <c r="A101" s="62">
        <v>510</v>
      </c>
      <c r="B101" s="169" t="s">
        <v>46</v>
      </c>
      <c r="C101" s="62">
        <v>481</v>
      </c>
      <c r="D101" s="170" t="s">
        <v>81</v>
      </c>
      <c r="E101" s="87" t="s">
        <v>1071</v>
      </c>
      <c r="F101" s="165">
        <v>55384</v>
      </c>
      <c r="G101" s="87" t="s">
        <v>1072</v>
      </c>
      <c r="H101" s="62">
        <v>2023</v>
      </c>
      <c r="I101" s="165" t="s">
        <v>1073</v>
      </c>
      <c r="J101" s="171">
        <v>116314.8</v>
      </c>
      <c r="K101" s="62" t="s">
        <v>990</v>
      </c>
      <c r="L101" s="62" t="s">
        <v>828</v>
      </c>
      <c r="M101" s="62" t="s">
        <v>829</v>
      </c>
      <c r="N101" s="165" t="s">
        <v>1074</v>
      </c>
      <c r="O101" s="165" t="s">
        <v>1075</v>
      </c>
      <c r="P101" s="169">
        <v>2000325</v>
      </c>
      <c r="Q101" s="162">
        <v>16.670000000000002</v>
      </c>
      <c r="R101" s="162">
        <v>6.17</v>
      </c>
      <c r="S101" s="162">
        <v>10.5</v>
      </c>
      <c r="T101" s="162">
        <v>19.41</v>
      </c>
      <c r="U101" s="162">
        <v>36.08</v>
      </c>
      <c r="V101" s="162">
        <v>80</v>
      </c>
      <c r="W101" s="162">
        <v>7.4</v>
      </c>
      <c r="X101" s="165" t="s">
        <v>1076</v>
      </c>
      <c r="Y101" s="162">
        <v>4</v>
      </c>
      <c r="Z101" s="81" t="s">
        <v>1077</v>
      </c>
      <c r="AA101" s="81" t="s">
        <v>1078</v>
      </c>
      <c r="AB101" s="162">
        <v>3</v>
      </c>
      <c r="AC101" s="87" t="s">
        <v>1079</v>
      </c>
      <c r="AD101" s="162">
        <v>19.41</v>
      </c>
      <c r="AE101" s="163">
        <v>5</v>
      </c>
      <c r="AF101" s="162"/>
      <c r="AG101" s="162"/>
      <c r="AH101" s="162"/>
      <c r="AI101" s="162"/>
      <c r="AJ101" s="162"/>
      <c r="AK101" s="162"/>
      <c r="AL101" s="162"/>
      <c r="AM101" s="162"/>
      <c r="AN101" s="162"/>
      <c r="AO101" s="162"/>
      <c r="AP101" s="162"/>
      <c r="AQ101" s="162"/>
      <c r="AR101" s="162"/>
      <c r="AS101" s="162"/>
      <c r="AT101" s="162"/>
      <c r="AU101" s="162"/>
      <c r="AV101" s="162"/>
      <c r="AW101" s="162"/>
      <c r="AX101" s="234"/>
      <c r="AY101" s="164"/>
    </row>
    <row r="102" spans="1:51" ht="75">
      <c r="A102" s="62">
        <v>510</v>
      </c>
      <c r="B102" s="62" t="s">
        <v>46</v>
      </c>
      <c r="C102" s="62">
        <v>481</v>
      </c>
      <c r="D102" s="170" t="s">
        <v>964</v>
      </c>
      <c r="E102" s="87" t="s">
        <v>1080</v>
      </c>
      <c r="F102" s="165">
        <v>16103</v>
      </c>
      <c r="G102" s="165" t="s">
        <v>1081</v>
      </c>
      <c r="H102" s="62">
        <v>2023</v>
      </c>
      <c r="I102" s="162" t="s">
        <v>1082</v>
      </c>
      <c r="J102" s="171">
        <v>57531.44</v>
      </c>
      <c r="K102" s="62" t="s">
        <v>990</v>
      </c>
      <c r="L102" s="62" t="s">
        <v>828</v>
      </c>
      <c r="M102" s="62" t="s">
        <v>829</v>
      </c>
      <c r="N102" s="270" t="s">
        <v>1083</v>
      </c>
      <c r="O102" s="270" t="s">
        <v>1084</v>
      </c>
      <c r="P102" s="169">
        <v>3000462.3000463</v>
      </c>
      <c r="Q102" s="162">
        <v>5.53</v>
      </c>
      <c r="R102" s="162">
        <v>4.03</v>
      </c>
      <c r="S102" s="162">
        <v>1</v>
      </c>
      <c r="T102" s="162">
        <v>0.5</v>
      </c>
      <c r="U102" s="162">
        <v>5.53</v>
      </c>
      <c r="V102" s="162">
        <v>50</v>
      </c>
      <c r="W102" s="162">
        <v>5.3</v>
      </c>
      <c r="X102" s="271" t="s">
        <v>1085</v>
      </c>
      <c r="Y102" s="211">
        <v>2</v>
      </c>
      <c r="Z102" s="211">
        <v>2.1</v>
      </c>
      <c r="AA102" s="211" t="s">
        <v>1086</v>
      </c>
      <c r="AB102" s="162" t="s">
        <v>1087</v>
      </c>
      <c r="AC102" s="87" t="s">
        <v>1088</v>
      </c>
      <c r="AD102" s="162">
        <v>0</v>
      </c>
      <c r="AE102" s="163">
        <v>5</v>
      </c>
      <c r="AF102" s="212">
        <v>0.8</v>
      </c>
      <c r="AG102" s="211" t="s">
        <v>964</v>
      </c>
      <c r="AH102" s="211" t="s">
        <v>1089</v>
      </c>
      <c r="AI102" s="212">
        <v>0.2</v>
      </c>
      <c r="AJ102" s="211" t="s">
        <v>1090</v>
      </c>
      <c r="AK102" s="211" t="s">
        <v>1091</v>
      </c>
      <c r="AL102" s="212">
        <v>0.6</v>
      </c>
      <c r="AM102" s="211" t="s">
        <v>1092</v>
      </c>
      <c r="AN102" s="211" t="s">
        <v>1093</v>
      </c>
      <c r="AO102" s="212">
        <v>0.2</v>
      </c>
      <c r="AP102" s="162"/>
      <c r="AQ102" s="162"/>
      <c r="AR102" s="162"/>
      <c r="AS102" s="162"/>
      <c r="AT102" s="162"/>
      <c r="AU102" s="162"/>
      <c r="AV102" s="162"/>
      <c r="AW102" s="162"/>
      <c r="AX102" s="234"/>
      <c r="AY102" s="164"/>
    </row>
    <row r="103" spans="1:51" ht="164.25" customHeight="1">
      <c r="A103" s="165">
        <v>510</v>
      </c>
      <c r="B103" s="62" t="s">
        <v>46</v>
      </c>
      <c r="C103" s="165">
        <v>481</v>
      </c>
      <c r="D103" s="170" t="s">
        <v>611</v>
      </c>
      <c r="E103" s="87" t="s">
        <v>938</v>
      </c>
      <c r="F103" s="62">
        <v>10873</v>
      </c>
      <c r="G103" s="165" t="s">
        <v>1094</v>
      </c>
      <c r="H103" s="165">
        <v>2023</v>
      </c>
      <c r="I103" s="162" t="s">
        <v>1095</v>
      </c>
      <c r="J103" s="171">
        <v>266923.8</v>
      </c>
      <c r="K103" s="62" t="s">
        <v>990</v>
      </c>
      <c r="L103" s="62" t="s">
        <v>828</v>
      </c>
      <c r="M103" s="62" t="s">
        <v>829</v>
      </c>
      <c r="N103" s="165" t="s">
        <v>1096</v>
      </c>
      <c r="O103" s="165" t="s">
        <v>1097</v>
      </c>
      <c r="P103" s="169">
        <v>8000271</v>
      </c>
      <c r="Q103" s="286" t="s">
        <v>1827</v>
      </c>
      <c r="R103" s="286" t="s">
        <v>1828</v>
      </c>
      <c r="S103" s="286">
        <v>55</v>
      </c>
      <c r="T103" s="286" t="s">
        <v>93</v>
      </c>
      <c r="U103" s="286" t="s">
        <v>1829</v>
      </c>
      <c r="V103" s="172">
        <v>0.3</v>
      </c>
      <c r="W103" s="162">
        <v>7.6</v>
      </c>
      <c r="X103" s="272" t="s">
        <v>1098</v>
      </c>
      <c r="Y103" s="162" t="s">
        <v>1099</v>
      </c>
      <c r="Z103" s="162" t="s">
        <v>1100</v>
      </c>
      <c r="AA103" s="113" t="s">
        <v>1101</v>
      </c>
      <c r="AB103" s="162" t="s">
        <v>1102</v>
      </c>
      <c r="AC103" s="87" t="s">
        <v>1103</v>
      </c>
      <c r="AD103" s="162">
        <v>75.5</v>
      </c>
      <c r="AE103" s="163">
        <v>5</v>
      </c>
      <c r="AF103" s="165">
        <v>20</v>
      </c>
      <c r="AG103" s="113" t="s">
        <v>611</v>
      </c>
      <c r="AH103" s="113" t="s">
        <v>1104</v>
      </c>
      <c r="AI103" s="162">
        <v>20</v>
      </c>
      <c r="AJ103" s="162"/>
      <c r="AK103" s="162"/>
      <c r="AL103" s="162"/>
      <c r="AM103" s="162"/>
      <c r="AN103" s="162"/>
      <c r="AO103" s="162"/>
      <c r="AP103" s="162"/>
      <c r="AQ103" s="162"/>
      <c r="AR103" s="162"/>
      <c r="AS103" s="162"/>
      <c r="AT103" s="162"/>
      <c r="AU103" s="162"/>
      <c r="AV103" s="162"/>
      <c r="AW103" s="162"/>
      <c r="AX103" s="234"/>
      <c r="AY103" s="164"/>
    </row>
    <row r="104" spans="1:51" ht="135">
      <c r="A104" s="62">
        <v>510</v>
      </c>
      <c r="B104" s="62" t="s">
        <v>46</v>
      </c>
      <c r="C104" s="62">
        <v>481</v>
      </c>
      <c r="D104" s="170" t="s">
        <v>146</v>
      </c>
      <c r="E104" s="31" t="s">
        <v>1105</v>
      </c>
      <c r="F104" s="160">
        <v>14835</v>
      </c>
      <c r="G104" s="284" t="s">
        <v>1106</v>
      </c>
      <c r="H104" s="62">
        <v>2023</v>
      </c>
      <c r="I104" s="162" t="s">
        <v>1107</v>
      </c>
      <c r="J104" s="171">
        <v>161198.6</v>
      </c>
      <c r="K104" s="62" t="s">
        <v>990</v>
      </c>
      <c r="L104" s="62" t="s">
        <v>828</v>
      </c>
      <c r="M104" s="62" t="s">
        <v>829</v>
      </c>
      <c r="N104" s="165" t="s">
        <v>1108</v>
      </c>
      <c r="O104" s="162" t="s">
        <v>1109</v>
      </c>
      <c r="P104" s="96" t="s">
        <v>1110</v>
      </c>
      <c r="Q104" s="162">
        <v>12.15</v>
      </c>
      <c r="R104" s="162">
        <v>10.15</v>
      </c>
      <c r="S104" s="162">
        <v>2</v>
      </c>
      <c r="T104" s="162">
        <v>19.41</v>
      </c>
      <c r="U104" s="162">
        <v>31.56</v>
      </c>
      <c r="V104" s="162">
        <v>0</v>
      </c>
      <c r="W104" s="162">
        <v>8.3000000000000007</v>
      </c>
      <c r="X104" s="200" t="s">
        <v>1111</v>
      </c>
      <c r="Y104" s="200" t="s">
        <v>1112</v>
      </c>
      <c r="Z104" s="200" t="s">
        <v>1113</v>
      </c>
      <c r="AA104" s="200" t="s">
        <v>1114</v>
      </c>
      <c r="AB104" s="200" t="s">
        <v>1115</v>
      </c>
      <c r="AC104" s="178" t="s">
        <v>1116</v>
      </c>
      <c r="AD104" s="162">
        <v>19.41</v>
      </c>
      <c r="AE104" s="163">
        <v>5</v>
      </c>
      <c r="AF104" s="178">
        <v>70</v>
      </c>
      <c r="AG104" s="178" t="s">
        <v>146</v>
      </c>
      <c r="AH104" s="178" t="s">
        <v>1117</v>
      </c>
      <c r="AI104" s="178">
        <v>20</v>
      </c>
      <c r="AJ104" s="178" t="s">
        <v>1118</v>
      </c>
      <c r="AK104" s="178" t="s">
        <v>1119</v>
      </c>
      <c r="AL104" s="178">
        <v>10</v>
      </c>
      <c r="AM104" s="178" t="s">
        <v>1120</v>
      </c>
      <c r="AN104" s="178" t="s">
        <v>1121</v>
      </c>
      <c r="AO104" s="178">
        <v>15</v>
      </c>
      <c r="AP104" s="178" t="s">
        <v>1122</v>
      </c>
      <c r="AQ104" s="178" t="s">
        <v>1123</v>
      </c>
      <c r="AR104" s="178">
        <v>15</v>
      </c>
      <c r="AS104" s="178" t="s">
        <v>1124</v>
      </c>
      <c r="AT104" s="178" t="s">
        <v>1125</v>
      </c>
      <c r="AU104" s="178">
        <v>10</v>
      </c>
      <c r="AV104" s="178" t="s">
        <v>1126</v>
      </c>
      <c r="AW104" s="178" t="s">
        <v>1127</v>
      </c>
      <c r="AX104" s="179">
        <v>10</v>
      </c>
      <c r="AY104" s="164"/>
    </row>
    <row r="105" spans="1:51" ht="90">
      <c r="A105" s="62">
        <v>510</v>
      </c>
      <c r="B105" s="62" t="s">
        <v>46</v>
      </c>
      <c r="C105" s="62">
        <v>481</v>
      </c>
      <c r="D105" s="170" t="s">
        <v>490</v>
      </c>
      <c r="E105" s="155" t="s">
        <v>491</v>
      </c>
      <c r="F105" s="155">
        <v>5098</v>
      </c>
      <c r="G105" s="165" t="s">
        <v>1128</v>
      </c>
      <c r="H105" s="62">
        <v>2023</v>
      </c>
      <c r="I105" s="162" t="s">
        <v>1129</v>
      </c>
      <c r="J105" s="171">
        <v>59166.55</v>
      </c>
      <c r="K105" s="62" t="s">
        <v>990</v>
      </c>
      <c r="L105" s="62" t="s">
        <v>828</v>
      </c>
      <c r="M105" s="62" t="s">
        <v>829</v>
      </c>
      <c r="N105" s="162"/>
      <c r="O105" s="162"/>
      <c r="P105" s="169">
        <v>7000438</v>
      </c>
      <c r="Q105" s="162">
        <v>45</v>
      </c>
      <c r="R105" s="162">
        <v>15</v>
      </c>
      <c r="S105" s="162">
        <v>28</v>
      </c>
      <c r="T105" s="162">
        <v>23</v>
      </c>
      <c r="U105" s="162">
        <v>66</v>
      </c>
      <c r="V105" s="162"/>
      <c r="W105" s="162">
        <v>8.6</v>
      </c>
      <c r="X105" s="165" t="s">
        <v>57</v>
      </c>
      <c r="Y105" s="162"/>
      <c r="Z105" s="162"/>
      <c r="AA105" s="162"/>
      <c r="AB105" s="162"/>
      <c r="AC105" s="165" t="s">
        <v>1130</v>
      </c>
      <c r="AD105" s="162">
        <v>23</v>
      </c>
      <c r="AE105" s="163">
        <v>5</v>
      </c>
      <c r="AF105" s="162"/>
      <c r="AG105" s="162"/>
      <c r="AH105" s="162"/>
      <c r="AI105" s="162"/>
      <c r="AJ105" s="162"/>
      <c r="AK105" s="162"/>
      <c r="AL105" s="162"/>
      <c r="AM105" s="162"/>
      <c r="AN105" s="162"/>
      <c r="AO105" s="162"/>
      <c r="AP105" s="162"/>
      <c r="AQ105" s="162"/>
      <c r="AR105" s="162"/>
      <c r="AS105" s="162"/>
      <c r="AT105" s="162"/>
      <c r="AU105" s="162"/>
      <c r="AV105" s="162"/>
      <c r="AW105" s="162"/>
      <c r="AX105" s="234"/>
      <c r="AY105" s="164"/>
    </row>
    <row r="106" spans="1:51" ht="120">
      <c r="A106" s="160">
        <v>510</v>
      </c>
      <c r="B106" s="160" t="s">
        <v>46</v>
      </c>
      <c r="C106" s="31">
        <v>481</v>
      </c>
      <c r="D106" s="117" t="s">
        <v>477</v>
      </c>
      <c r="E106" s="62" t="s">
        <v>1131</v>
      </c>
      <c r="F106" s="31">
        <v>33324</v>
      </c>
      <c r="G106" s="31" t="s">
        <v>1132</v>
      </c>
      <c r="H106" s="31">
        <v>2023</v>
      </c>
      <c r="I106" s="31" t="s">
        <v>1133</v>
      </c>
      <c r="J106" s="273">
        <v>53745.58</v>
      </c>
      <c r="K106" s="31" t="s">
        <v>990</v>
      </c>
      <c r="L106" s="31" t="s">
        <v>1020</v>
      </c>
      <c r="M106" s="31" t="s">
        <v>829</v>
      </c>
      <c r="N106" s="31" t="s">
        <v>1134</v>
      </c>
      <c r="O106" s="31" t="s">
        <v>1135</v>
      </c>
      <c r="P106" s="31">
        <v>7000413</v>
      </c>
      <c r="Q106" s="31">
        <v>24.75</v>
      </c>
      <c r="R106" s="31">
        <v>3.25</v>
      </c>
      <c r="S106" s="31">
        <v>21.5</v>
      </c>
      <c r="T106" s="31">
        <v>19.41</v>
      </c>
      <c r="U106" s="31">
        <v>44.16</v>
      </c>
      <c r="V106" s="31" t="s">
        <v>1136</v>
      </c>
      <c r="W106" s="31">
        <v>7.6</v>
      </c>
      <c r="X106" s="274" t="s">
        <v>1137</v>
      </c>
      <c r="Y106" s="31">
        <v>3</v>
      </c>
      <c r="Z106" s="31">
        <v>11</v>
      </c>
      <c r="AA106" s="31">
        <v>5</v>
      </c>
      <c r="AB106" s="31">
        <v>4</v>
      </c>
      <c r="AC106" s="31" t="s">
        <v>1138</v>
      </c>
      <c r="AD106" s="31">
        <v>19.41</v>
      </c>
      <c r="AE106" s="31">
        <v>5</v>
      </c>
      <c r="AF106" s="160">
        <v>80</v>
      </c>
      <c r="AG106" s="160" t="s">
        <v>520</v>
      </c>
      <c r="AH106" s="160" t="s">
        <v>1139</v>
      </c>
      <c r="AI106" s="31">
        <v>60</v>
      </c>
      <c r="AJ106" s="160" t="s">
        <v>522</v>
      </c>
      <c r="AK106" s="160" t="s">
        <v>523</v>
      </c>
      <c r="AL106" s="31">
        <v>20</v>
      </c>
      <c r="AM106" s="160"/>
      <c r="AN106" s="160"/>
      <c r="AO106" s="31"/>
      <c r="AP106" s="275"/>
      <c r="AQ106" s="276"/>
      <c r="AR106" s="276"/>
      <c r="AS106" s="162"/>
      <c r="AT106" s="162"/>
      <c r="AU106" s="162"/>
      <c r="AV106" s="162"/>
      <c r="AW106" s="162"/>
      <c r="AX106" s="237"/>
      <c r="AY106" s="164"/>
    </row>
    <row r="107" spans="1:51" ht="165">
      <c r="A107" s="165">
        <v>510</v>
      </c>
      <c r="B107" s="169" t="s">
        <v>46</v>
      </c>
      <c r="C107" s="165">
        <v>481</v>
      </c>
      <c r="D107" s="170" t="s">
        <v>47</v>
      </c>
      <c r="E107" s="165" t="s">
        <v>48</v>
      </c>
      <c r="F107" s="165">
        <v>50811</v>
      </c>
      <c r="G107" s="165" t="s">
        <v>1140</v>
      </c>
      <c r="H107" s="165">
        <v>2023</v>
      </c>
      <c r="I107" s="162" t="s">
        <v>1141</v>
      </c>
      <c r="J107" s="171">
        <v>55827.199999999997</v>
      </c>
      <c r="K107" s="62" t="s">
        <v>990</v>
      </c>
      <c r="L107" s="62" t="s">
        <v>828</v>
      </c>
      <c r="M107" s="62" t="s">
        <v>829</v>
      </c>
      <c r="N107" s="162" t="s">
        <v>1142</v>
      </c>
      <c r="O107" s="162" t="s">
        <v>1143</v>
      </c>
      <c r="P107" s="169">
        <v>2000327</v>
      </c>
      <c r="Q107" s="162">
        <v>13.08</v>
      </c>
      <c r="R107" s="162">
        <v>5.58</v>
      </c>
      <c r="S107" s="162">
        <v>7.5</v>
      </c>
      <c r="T107" s="162">
        <v>19.41</v>
      </c>
      <c r="U107" s="162">
        <v>32.49</v>
      </c>
      <c r="V107" s="162">
        <v>30</v>
      </c>
      <c r="W107" s="162">
        <v>6.7</v>
      </c>
      <c r="X107" s="197" t="s">
        <v>917</v>
      </c>
      <c r="Y107" s="162">
        <v>3</v>
      </c>
      <c r="Z107" s="162">
        <v>12</v>
      </c>
      <c r="AA107" s="162">
        <v>1</v>
      </c>
      <c r="AB107" s="162">
        <v>4</v>
      </c>
      <c r="AC107" s="165" t="s">
        <v>1144</v>
      </c>
      <c r="AD107" s="162">
        <v>18</v>
      </c>
      <c r="AE107" s="163">
        <v>5</v>
      </c>
      <c r="AF107" s="162">
        <v>30</v>
      </c>
      <c r="AG107" s="162" t="s">
        <v>47</v>
      </c>
      <c r="AH107" s="162" t="s">
        <v>58</v>
      </c>
      <c r="AI107" s="162">
        <v>30</v>
      </c>
      <c r="AJ107" s="162"/>
      <c r="AK107" s="162"/>
      <c r="AL107" s="162"/>
      <c r="AM107" s="162"/>
      <c r="AN107" s="162"/>
      <c r="AO107" s="162"/>
      <c r="AP107" s="162"/>
      <c r="AQ107" s="162"/>
      <c r="AR107" s="162"/>
      <c r="AS107" s="162"/>
      <c r="AT107" s="162"/>
      <c r="AU107" s="162"/>
      <c r="AV107" s="162"/>
      <c r="AW107" s="162"/>
      <c r="AX107" s="234"/>
      <c r="AY107" s="164"/>
    </row>
    <row r="108" spans="1:51" ht="45" customHeight="1">
      <c r="A108" s="62">
        <v>510</v>
      </c>
      <c r="B108" s="62" t="s">
        <v>46</v>
      </c>
      <c r="C108" s="62">
        <v>481</v>
      </c>
      <c r="D108" s="170" t="s">
        <v>233</v>
      </c>
      <c r="E108" s="165" t="s">
        <v>1145</v>
      </c>
      <c r="F108" s="165">
        <v>28501</v>
      </c>
      <c r="G108" s="165" t="s">
        <v>1146</v>
      </c>
      <c r="H108" s="62">
        <v>2023</v>
      </c>
      <c r="I108" s="162" t="s">
        <v>1147</v>
      </c>
      <c r="J108" s="171">
        <v>85121.84</v>
      </c>
      <c r="K108" s="62" t="s">
        <v>990</v>
      </c>
      <c r="L108" s="62" t="s">
        <v>1020</v>
      </c>
      <c r="M108" s="62" t="s">
        <v>829</v>
      </c>
      <c r="N108" s="162" t="s">
        <v>1148</v>
      </c>
      <c r="O108" s="162" t="s">
        <v>1149</v>
      </c>
      <c r="P108" s="169" t="s">
        <v>1150</v>
      </c>
      <c r="Q108" s="162">
        <v>7.02</v>
      </c>
      <c r="R108" s="162">
        <v>6.82</v>
      </c>
      <c r="S108" s="162">
        <v>0.2</v>
      </c>
      <c r="T108" s="162">
        <v>0</v>
      </c>
      <c r="U108" s="162">
        <v>7.02</v>
      </c>
      <c r="V108" s="162">
        <v>30</v>
      </c>
      <c r="W108" s="162">
        <v>5.0999999999999996</v>
      </c>
      <c r="X108" s="167" t="s">
        <v>1151</v>
      </c>
      <c r="Y108" s="162">
        <v>6</v>
      </c>
      <c r="Z108" s="112" t="s">
        <v>1152</v>
      </c>
      <c r="AA108" s="112" t="s">
        <v>1153</v>
      </c>
      <c r="AB108" s="162">
        <v>4</v>
      </c>
      <c r="AC108" s="165" t="s">
        <v>1154</v>
      </c>
      <c r="AD108" s="162">
        <v>19.41</v>
      </c>
      <c r="AE108" s="163">
        <v>5</v>
      </c>
      <c r="AF108" s="162">
        <v>20</v>
      </c>
      <c r="AG108" s="162" t="s">
        <v>260</v>
      </c>
      <c r="AH108" s="162" t="s">
        <v>1155</v>
      </c>
      <c r="AI108" s="162">
        <v>20</v>
      </c>
      <c r="AJ108" s="162"/>
      <c r="AK108" s="162"/>
      <c r="AL108" s="162"/>
      <c r="AM108" s="162"/>
      <c r="AN108" s="162"/>
      <c r="AO108" s="162"/>
      <c r="AP108" s="162"/>
      <c r="AQ108" s="162"/>
      <c r="AR108" s="162"/>
      <c r="AS108" s="162"/>
      <c r="AT108" s="162"/>
      <c r="AU108" s="162"/>
      <c r="AV108" s="162"/>
      <c r="AW108" s="162"/>
      <c r="AX108" s="234"/>
      <c r="AY108" s="164"/>
    </row>
    <row r="109" spans="1:51" ht="48" customHeight="1">
      <c r="A109" s="87">
        <v>510</v>
      </c>
      <c r="B109" s="87" t="s">
        <v>46</v>
      </c>
      <c r="C109" s="87">
        <v>481</v>
      </c>
      <c r="D109" s="174" t="s">
        <v>233</v>
      </c>
      <c r="E109" s="165" t="s">
        <v>1156</v>
      </c>
      <c r="F109" s="165">
        <v>26070</v>
      </c>
      <c r="G109" s="165" t="s">
        <v>1157</v>
      </c>
      <c r="H109" s="87">
        <v>2023</v>
      </c>
      <c r="I109" s="162" t="s">
        <v>1157</v>
      </c>
      <c r="J109" s="171">
        <v>97959.84</v>
      </c>
      <c r="K109" s="87" t="s">
        <v>990</v>
      </c>
      <c r="L109" s="87" t="s">
        <v>828</v>
      </c>
      <c r="M109" s="87" t="s">
        <v>829</v>
      </c>
      <c r="N109" s="277" t="s">
        <v>1158</v>
      </c>
      <c r="O109" s="162" t="s">
        <v>1159</v>
      </c>
      <c r="P109" s="169">
        <v>4000253</v>
      </c>
      <c r="Q109" s="162">
        <v>126.19</v>
      </c>
      <c r="R109" s="162">
        <v>10</v>
      </c>
      <c r="S109" s="162">
        <v>116.19</v>
      </c>
      <c r="T109" s="162">
        <v>19.41</v>
      </c>
      <c r="U109" s="162">
        <v>145.6</v>
      </c>
      <c r="V109" s="162">
        <v>20</v>
      </c>
      <c r="W109" s="162" t="s">
        <v>1160</v>
      </c>
      <c r="X109" s="278" t="s">
        <v>1161</v>
      </c>
      <c r="Y109" s="162">
        <v>4</v>
      </c>
      <c r="Z109" s="162">
        <v>6</v>
      </c>
      <c r="AA109" s="162">
        <v>3</v>
      </c>
      <c r="AB109" s="162">
        <v>35</v>
      </c>
      <c r="AC109" s="165" t="s">
        <v>1162</v>
      </c>
      <c r="AD109" s="162">
        <v>19.41</v>
      </c>
      <c r="AE109" s="163">
        <v>5</v>
      </c>
      <c r="AF109" s="162">
        <v>20</v>
      </c>
      <c r="AG109" s="162" t="s">
        <v>233</v>
      </c>
      <c r="AH109" s="162" t="s">
        <v>1163</v>
      </c>
      <c r="AI109" s="162">
        <v>100</v>
      </c>
      <c r="AJ109" s="162"/>
      <c r="AK109" s="162"/>
      <c r="AL109" s="162"/>
      <c r="AM109" s="162"/>
      <c r="AN109" s="162"/>
      <c r="AO109" s="162"/>
      <c r="AP109" s="162"/>
      <c r="AQ109" s="162"/>
      <c r="AR109" s="162"/>
      <c r="AS109" s="162"/>
      <c r="AT109" s="162"/>
      <c r="AU109" s="162"/>
      <c r="AV109" s="162"/>
      <c r="AW109" s="162"/>
      <c r="AX109" s="234"/>
      <c r="AY109" s="164"/>
    </row>
    <row r="110" spans="1:51" ht="52.5" customHeight="1">
      <c r="A110" s="165">
        <v>510</v>
      </c>
      <c r="B110" s="62" t="s">
        <v>46</v>
      </c>
      <c r="C110" s="165">
        <v>481</v>
      </c>
      <c r="D110" s="170" t="s">
        <v>960</v>
      </c>
      <c r="E110" s="114" t="s">
        <v>1164</v>
      </c>
      <c r="F110" s="165" t="s">
        <v>1165</v>
      </c>
      <c r="G110" s="165" t="s">
        <v>1166</v>
      </c>
      <c r="H110" s="165">
        <v>2023</v>
      </c>
      <c r="I110" s="113" t="s">
        <v>1167</v>
      </c>
      <c r="J110" s="171">
        <v>84180</v>
      </c>
      <c r="K110" s="62" t="s">
        <v>990</v>
      </c>
      <c r="L110" s="62" t="s">
        <v>1020</v>
      </c>
      <c r="M110" s="62" t="s">
        <v>829</v>
      </c>
      <c r="N110" s="162" t="s">
        <v>1168</v>
      </c>
      <c r="O110" s="113" t="s">
        <v>1169</v>
      </c>
      <c r="P110" s="169">
        <v>3000440</v>
      </c>
      <c r="Q110" s="162">
        <v>31.85</v>
      </c>
      <c r="R110" s="162">
        <v>6.01</v>
      </c>
      <c r="S110" s="162">
        <v>25.84</v>
      </c>
      <c r="T110" s="162">
        <v>0</v>
      </c>
      <c r="U110" s="162">
        <f>SUBTOTAL(9,R110:T110)</f>
        <v>31.85</v>
      </c>
      <c r="V110" s="172">
        <v>0.8</v>
      </c>
      <c r="W110" s="162">
        <v>8.1999999999999993</v>
      </c>
      <c r="X110" s="167" t="s">
        <v>1170</v>
      </c>
      <c r="Y110" s="162">
        <v>3</v>
      </c>
      <c r="Z110" s="162">
        <v>4</v>
      </c>
      <c r="AA110" s="113" t="s">
        <v>1171</v>
      </c>
      <c r="AB110" s="162">
        <v>10</v>
      </c>
      <c r="AC110" s="87" t="s">
        <v>1172</v>
      </c>
      <c r="AD110" s="113">
        <v>19.41</v>
      </c>
      <c r="AE110" s="163">
        <v>5</v>
      </c>
      <c r="AF110" s="162">
        <v>80</v>
      </c>
      <c r="AG110" s="162" t="s">
        <v>960</v>
      </c>
      <c r="AH110" s="162" t="s">
        <v>1173</v>
      </c>
      <c r="AI110" s="169">
        <v>50</v>
      </c>
      <c r="AJ110" s="162" t="s">
        <v>146</v>
      </c>
      <c r="AK110" s="162" t="s">
        <v>1174</v>
      </c>
      <c r="AL110" s="162">
        <v>10</v>
      </c>
      <c r="AM110" s="162" t="s">
        <v>1175</v>
      </c>
      <c r="AN110" s="113" t="s">
        <v>1176</v>
      </c>
      <c r="AO110" s="162">
        <v>20</v>
      </c>
      <c r="AP110" s="162"/>
      <c r="AQ110" s="162"/>
      <c r="AR110" s="162"/>
      <c r="AS110" s="162"/>
      <c r="AT110" s="162"/>
      <c r="AU110" s="162"/>
      <c r="AV110" s="162"/>
      <c r="AW110" s="162"/>
      <c r="AX110" s="234"/>
      <c r="AY110" s="164" t="s">
        <v>1177</v>
      </c>
    </row>
    <row r="111" spans="1:51" ht="63" customHeight="1">
      <c r="A111" s="62">
        <v>510</v>
      </c>
      <c r="B111" s="62" t="s">
        <v>46</v>
      </c>
      <c r="C111" s="62">
        <v>481</v>
      </c>
      <c r="D111" s="170" t="s">
        <v>169</v>
      </c>
      <c r="E111" s="165" t="s">
        <v>160</v>
      </c>
      <c r="F111" s="165">
        <v>30435</v>
      </c>
      <c r="G111" s="262" t="s">
        <v>1178</v>
      </c>
      <c r="H111" s="62">
        <v>2023</v>
      </c>
      <c r="I111" s="162" t="s">
        <v>1179</v>
      </c>
      <c r="J111" s="171">
        <v>56527.48</v>
      </c>
      <c r="K111" s="62" t="s">
        <v>990</v>
      </c>
      <c r="L111" s="62" t="s">
        <v>828</v>
      </c>
      <c r="M111" s="62" t="s">
        <v>829</v>
      </c>
      <c r="N111" s="162" t="s">
        <v>1180</v>
      </c>
      <c r="O111" s="162" t="s">
        <v>1181</v>
      </c>
      <c r="P111" s="169">
        <v>3000340</v>
      </c>
      <c r="Q111" s="162">
        <v>19.47</v>
      </c>
      <c r="R111" s="162">
        <v>0.5</v>
      </c>
      <c r="S111" s="162">
        <v>10</v>
      </c>
      <c r="T111" s="162">
        <v>5</v>
      </c>
      <c r="U111" s="162">
        <v>15.5</v>
      </c>
      <c r="V111" s="162">
        <v>60</v>
      </c>
      <c r="W111" s="162">
        <v>7.5</v>
      </c>
      <c r="X111" s="197" t="s">
        <v>1182</v>
      </c>
      <c r="Y111" s="162">
        <v>2</v>
      </c>
      <c r="Z111" s="162">
        <v>5</v>
      </c>
      <c r="AA111" s="162">
        <v>1</v>
      </c>
      <c r="AB111" s="162">
        <v>4</v>
      </c>
      <c r="AC111" s="87" t="s">
        <v>1183</v>
      </c>
      <c r="AD111" s="162">
        <v>14.09</v>
      </c>
      <c r="AE111" s="163">
        <v>5</v>
      </c>
      <c r="AF111" s="162">
        <v>90</v>
      </c>
      <c r="AG111" s="162" t="s">
        <v>177</v>
      </c>
      <c r="AH111" s="162" t="s">
        <v>178</v>
      </c>
      <c r="AI111" s="162">
        <v>90</v>
      </c>
      <c r="AJ111" s="162"/>
      <c r="AK111" s="162"/>
      <c r="AL111" s="162"/>
      <c r="AM111" s="162"/>
      <c r="AN111" s="162"/>
      <c r="AO111" s="162"/>
      <c r="AP111" s="162"/>
      <c r="AQ111" s="162"/>
      <c r="AR111" s="162"/>
      <c r="AS111" s="162" t="s">
        <v>1184</v>
      </c>
      <c r="AT111" s="162" t="s">
        <v>1185</v>
      </c>
      <c r="AU111" s="162">
        <v>10</v>
      </c>
      <c r="AV111" s="162"/>
      <c r="AW111" s="162"/>
      <c r="AX111" s="234"/>
      <c r="AY111" s="164"/>
    </row>
    <row r="112" spans="1:51" s="111" customFormat="1" ht="68.25" customHeight="1">
      <c r="A112" s="103">
        <v>510</v>
      </c>
      <c r="B112" s="62" t="s">
        <v>46</v>
      </c>
      <c r="C112" s="103">
        <v>104</v>
      </c>
      <c r="D112" s="104" t="s">
        <v>60</v>
      </c>
      <c r="E112" s="103" t="s">
        <v>1186</v>
      </c>
      <c r="F112" s="103">
        <v>13073</v>
      </c>
      <c r="G112" s="103" t="s">
        <v>1187</v>
      </c>
      <c r="H112" s="279">
        <v>2023</v>
      </c>
      <c r="I112" s="279" t="s">
        <v>1188</v>
      </c>
      <c r="J112" s="280">
        <v>79951.16</v>
      </c>
      <c r="K112" s="62" t="s">
        <v>990</v>
      </c>
      <c r="L112" s="279" t="s">
        <v>1189</v>
      </c>
      <c r="M112" s="279" t="s">
        <v>1190</v>
      </c>
      <c r="N112" s="279" t="s">
        <v>1191</v>
      </c>
      <c r="O112" s="279" t="s">
        <v>1192</v>
      </c>
      <c r="P112" s="279">
        <v>2000378</v>
      </c>
      <c r="Q112" s="31" t="s">
        <v>1193</v>
      </c>
      <c r="R112" s="279">
        <v>4</v>
      </c>
      <c r="S112" s="279">
        <v>20.190000000000001</v>
      </c>
      <c r="T112" s="31">
        <v>14.09</v>
      </c>
      <c r="U112" s="31">
        <v>39.28</v>
      </c>
      <c r="V112" s="31">
        <v>5</v>
      </c>
      <c r="W112" s="279">
        <v>5.6</v>
      </c>
      <c r="X112" s="281" t="s">
        <v>57</v>
      </c>
      <c r="Y112" s="279">
        <v>2</v>
      </c>
      <c r="Z112" s="279">
        <v>1</v>
      </c>
      <c r="AA112" s="279">
        <v>4</v>
      </c>
      <c r="AB112" s="279">
        <v>3</v>
      </c>
      <c r="AC112" s="279"/>
      <c r="AD112" s="31" t="s">
        <v>1194</v>
      </c>
      <c r="AE112" s="31" t="s">
        <v>806</v>
      </c>
      <c r="AF112" s="160"/>
      <c r="AG112" s="160"/>
      <c r="AH112" s="160"/>
      <c r="AI112" s="31"/>
      <c r="AJ112" s="160"/>
      <c r="AK112" s="160"/>
      <c r="AL112" s="31"/>
      <c r="AM112" s="160"/>
      <c r="AN112" s="160"/>
      <c r="AO112" s="31"/>
      <c r="AP112" s="275"/>
      <c r="AQ112" s="276"/>
      <c r="AR112" s="276"/>
      <c r="AS112" s="162"/>
      <c r="AT112" s="162"/>
      <c r="AU112" s="162"/>
      <c r="AV112" s="162"/>
      <c r="AW112" s="162"/>
      <c r="AX112" s="237"/>
      <c r="AY112" s="164"/>
    </row>
    <row r="113" spans="1:51" ht="89.25" customHeight="1">
      <c r="A113" s="62">
        <v>510</v>
      </c>
      <c r="B113" s="62" t="s">
        <v>46</v>
      </c>
      <c r="C113" s="62">
        <v>481</v>
      </c>
      <c r="D113" s="170" t="s">
        <v>562</v>
      </c>
      <c r="E113" s="87" t="s">
        <v>1195</v>
      </c>
      <c r="F113" s="165">
        <v>5733</v>
      </c>
      <c r="G113" s="165" t="s">
        <v>1196</v>
      </c>
      <c r="H113" s="62">
        <v>2023</v>
      </c>
      <c r="I113" s="162" t="s">
        <v>1197</v>
      </c>
      <c r="J113" s="171">
        <v>115508.14</v>
      </c>
      <c r="K113" s="62" t="s">
        <v>990</v>
      </c>
      <c r="L113" s="62" t="s">
        <v>1020</v>
      </c>
      <c r="M113" s="62" t="s">
        <v>829</v>
      </c>
      <c r="N113" s="162" t="s">
        <v>1198</v>
      </c>
      <c r="O113" s="162" t="s">
        <v>1199</v>
      </c>
      <c r="P113" s="169">
        <v>8000261</v>
      </c>
      <c r="Q113" s="162">
        <v>20.11</v>
      </c>
      <c r="R113" s="162">
        <v>8.11</v>
      </c>
      <c r="S113" s="162">
        <v>12</v>
      </c>
      <c r="T113" s="162">
        <v>19.41</v>
      </c>
      <c r="U113" s="162">
        <v>39.520000000000003</v>
      </c>
      <c r="V113" s="162">
        <v>30</v>
      </c>
      <c r="W113" s="162">
        <v>6.2</v>
      </c>
      <c r="X113" s="209" t="s">
        <v>57</v>
      </c>
      <c r="Y113" s="162">
        <v>2</v>
      </c>
      <c r="Z113" s="162">
        <v>2</v>
      </c>
      <c r="AA113" s="162">
        <v>1</v>
      </c>
      <c r="AB113" s="162">
        <v>4</v>
      </c>
      <c r="AC113" s="87" t="s">
        <v>1200</v>
      </c>
      <c r="AD113" s="162" t="s">
        <v>93</v>
      </c>
      <c r="AE113" s="163">
        <v>5</v>
      </c>
      <c r="AF113" s="172">
        <v>0.3</v>
      </c>
      <c r="AG113" s="170" t="s">
        <v>562</v>
      </c>
      <c r="AH113" s="162"/>
      <c r="AI113" s="162"/>
      <c r="AJ113" s="162"/>
      <c r="AK113" s="162"/>
      <c r="AL113" s="162"/>
      <c r="AM113" s="162"/>
      <c r="AN113" s="162"/>
      <c r="AO113" s="162"/>
      <c r="AP113" s="162"/>
      <c r="AQ113" s="162"/>
      <c r="AR113" s="162"/>
      <c r="AS113" s="162"/>
      <c r="AT113" s="162"/>
      <c r="AU113" s="162"/>
      <c r="AV113" s="162"/>
      <c r="AW113" s="162"/>
      <c r="AX113" s="234"/>
      <c r="AY113" s="164"/>
    </row>
    <row r="114" spans="1:51" ht="114.75" customHeight="1">
      <c r="A114" s="178">
        <v>510</v>
      </c>
      <c r="B114" s="180" t="s">
        <v>46</v>
      </c>
      <c r="C114" s="178">
        <v>481</v>
      </c>
      <c r="D114" s="180" t="s">
        <v>81</v>
      </c>
      <c r="E114" s="178" t="s">
        <v>1071</v>
      </c>
      <c r="F114" s="180">
        <v>55384</v>
      </c>
      <c r="G114" s="178" t="s">
        <v>1072</v>
      </c>
      <c r="H114" s="178">
        <v>2023</v>
      </c>
      <c r="I114" s="180" t="s">
        <v>1073</v>
      </c>
      <c r="J114" s="180" t="s">
        <v>1201</v>
      </c>
      <c r="K114" s="178" t="s">
        <v>990</v>
      </c>
      <c r="L114" s="178" t="s">
        <v>828</v>
      </c>
      <c r="M114" s="178" t="s">
        <v>829</v>
      </c>
      <c r="N114" s="180" t="s">
        <v>1074</v>
      </c>
      <c r="O114" s="180" t="s">
        <v>1075</v>
      </c>
      <c r="P114" s="180">
        <v>2000325</v>
      </c>
      <c r="Q114" s="180" t="s">
        <v>1202</v>
      </c>
      <c r="R114" s="180" t="s">
        <v>1203</v>
      </c>
      <c r="S114" s="180" t="s">
        <v>1204</v>
      </c>
      <c r="T114" s="180" t="s">
        <v>93</v>
      </c>
      <c r="U114" s="180" t="s">
        <v>1205</v>
      </c>
      <c r="V114" s="180">
        <v>80</v>
      </c>
      <c r="W114" s="180">
        <v>7.3</v>
      </c>
      <c r="X114" s="180" t="s">
        <v>1076</v>
      </c>
      <c r="Y114" s="30">
        <v>4</v>
      </c>
      <c r="Z114" s="30">
        <v>9</v>
      </c>
      <c r="AA114" s="30">
        <v>1</v>
      </c>
      <c r="AB114" s="30">
        <v>3</v>
      </c>
      <c r="AC114" s="178" t="s">
        <v>1079</v>
      </c>
      <c r="AD114" s="180" t="s">
        <v>93</v>
      </c>
      <c r="AE114" s="180">
        <v>5</v>
      </c>
      <c r="AF114" s="62">
        <v>100</v>
      </c>
      <c r="AG114" s="62" t="s">
        <v>81</v>
      </c>
      <c r="AH114" s="62" t="s">
        <v>95</v>
      </c>
      <c r="AI114" s="62">
        <v>100</v>
      </c>
      <c r="AJ114" s="30"/>
      <c r="AK114" s="30"/>
      <c r="AL114" s="30"/>
      <c r="AM114" s="30"/>
      <c r="AN114" s="30"/>
      <c r="AO114" s="30"/>
      <c r="AP114" s="30"/>
      <c r="AQ114" s="30"/>
      <c r="AR114" s="30"/>
      <c r="AS114" s="30"/>
      <c r="AT114" s="30"/>
      <c r="AU114" s="30"/>
      <c r="AV114" s="30"/>
      <c r="AW114" s="30"/>
      <c r="AX114" s="238"/>
    </row>
    <row r="115" spans="1:51">
      <c r="A115" s="32"/>
      <c r="B115" s="32"/>
      <c r="C115" s="30"/>
      <c r="D115" s="170"/>
      <c r="E115" s="87"/>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row>
    <row r="116" spans="1:51">
      <c r="A116" s="32"/>
      <c r="B116" s="32"/>
      <c r="C116" s="30"/>
      <c r="D116" s="170"/>
      <c r="E116" s="87"/>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row>
    <row r="117" spans="1:51">
      <c r="A117" s="32"/>
      <c r="B117" s="32"/>
      <c r="C117" s="30"/>
      <c r="D117" s="170"/>
      <c r="E117" s="87"/>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row>
    <row r="118" spans="1:51">
      <c r="A118" s="32"/>
      <c r="B118" s="32"/>
      <c r="C118" s="30"/>
      <c r="D118" s="170"/>
      <c r="E118" s="87"/>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row>
    <row r="119" spans="1:51">
      <c r="A119" s="32"/>
      <c r="B119" s="32"/>
      <c r="C119" s="30"/>
      <c r="D119" s="29"/>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row>
    <row r="120" spans="1:51">
      <c r="A120" s="32"/>
      <c r="B120" s="32"/>
      <c r="C120" s="30"/>
      <c r="D120" s="29"/>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row>
    <row r="121" spans="1:51">
      <c r="A121" s="32"/>
      <c r="B121" s="32"/>
      <c r="C121" s="30"/>
      <c r="D121" s="29"/>
      <c r="E121" s="30"/>
      <c r="F121" s="30"/>
      <c r="G121" s="30"/>
      <c r="H121" s="30"/>
      <c r="I121" s="30"/>
      <c r="J121" s="30"/>
      <c r="K121" s="30"/>
      <c r="L121" s="30"/>
      <c r="M121" s="30"/>
      <c r="N121" s="30"/>
      <c r="O121" s="30"/>
      <c r="P121" s="30"/>
      <c r="Q121" s="30"/>
      <c r="R121" s="30"/>
      <c r="S121" s="30"/>
      <c r="T121" s="30"/>
      <c r="U121" s="30"/>
      <c r="V121" s="30"/>
      <c r="W121" s="30"/>
      <c r="X121" s="30"/>
      <c r="Y121" s="189"/>
      <c r="Z121" s="190"/>
      <c r="AA121" s="189"/>
      <c r="AB121" s="189"/>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row>
    <row r="122" spans="1:51">
      <c r="A122" s="32"/>
      <c r="B122" s="32"/>
      <c r="C122" s="30"/>
      <c r="D122" s="29"/>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row>
    <row r="123" spans="1:51">
      <c r="A123" s="32"/>
      <c r="B123" s="32"/>
      <c r="C123" s="30"/>
      <c r="D123" s="29"/>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row>
    <row r="124" spans="1:51">
      <c r="A124" s="32"/>
      <c r="B124" s="32"/>
      <c r="C124" s="30"/>
      <c r="D124" s="29"/>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row>
    <row r="125" spans="1:51">
      <c r="A125" s="32"/>
      <c r="B125" s="32"/>
      <c r="C125" s="30"/>
      <c r="D125" s="29"/>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row>
    <row r="126" spans="1:51">
      <c r="A126" s="32"/>
      <c r="B126" s="32"/>
      <c r="C126" s="30"/>
      <c r="D126" s="29"/>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row>
    <row r="127" spans="1:51">
      <c r="A127" s="32"/>
      <c r="B127" s="32"/>
      <c r="C127" s="30"/>
      <c r="D127" s="29"/>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row>
    <row r="128" spans="1:51">
      <c r="A128" s="32"/>
      <c r="B128" s="32"/>
      <c r="C128" s="30"/>
      <c r="D128" s="29"/>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row>
    <row r="129" spans="1:50">
      <c r="A129" s="32"/>
      <c r="B129" s="32"/>
      <c r="C129" s="30"/>
      <c r="D129" s="29"/>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row>
    <row r="130" spans="1:50">
      <c r="A130" s="32"/>
      <c r="B130" s="32"/>
      <c r="C130" s="30"/>
      <c r="D130" s="29"/>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row>
    <row r="131" spans="1:50">
      <c r="A131" s="32"/>
      <c r="B131" s="32"/>
      <c r="C131" s="30"/>
      <c r="D131" s="29"/>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row>
    <row r="132" spans="1:50">
      <c r="A132" s="32"/>
      <c r="B132" s="32"/>
      <c r="C132" s="30"/>
      <c r="D132" s="29"/>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row>
    <row r="133" spans="1:50">
      <c r="A133" s="32"/>
      <c r="B133" s="32"/>
      <c r="C133" s="30"/>
      <c r="D133" s="29"/>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row>
    <row r="134" spans="1:50">
      <c r="A134" s="32"/>
      <c r="B134" s="32"/>
      <c r="C134" s="30"/>
      <c r="D134" s="29"/>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row>
    <row r="135" spans="1:50">
      <c r="A135" s="32"/>
      <c r="B135" s="32"/>
      <c r="C135" s="30"/>
      <c r="D135" s="29"/>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row>
    <row r="136" spans="1:50">
      <c r="A136" s="32"/>
      <c r="B136" s="32"/>
      <c r="C136" s="30"/>
      <c r="D136" s="29"/>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row>
    <row r="137" spans="1:50">
      <c r="A137" s="32"/>
      <c r="B137" s="32"/>
      <c r="C137" s="30"/>
      <c r="D137" s="29"/>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row>
    <row r="138" spans="1:50">
      <c r="A138" s="32"/>
      <c r="B138" s="32"/>
      <c r="C138" s="30"/>
      <c r="D138" s="29"/>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row>
    <row r="139" spans="1:50">
      <c r="A139" s="32"/>
      <c r="B139" s="32"/>
      <c r="C139" s="30"/>
      <c r="D139" s="29"/>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row>
    <row r="140" spans="1:50">
      <c r="A140" s="32"/>
      <c r="B140" s="32"/>
      <c r="C140" s="30"/>
      <c r="D140" s="29"/>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row>
    <row r="141" spans="1:50">
      <c r="A141" s="32"/>
      <c r="B141" s="32"/>
      <c r="C141" s="30"/>
      <c r="D141" s="29"/>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row>
    <row r="142" spans="1:50">
      <c r="A142" s="32"/>
      <c r="B142" s="32"/>
      <c r="C142" s="30"/>
      <c r="D142" s="29"/>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row>
    <row r="143" spans="1:50">
      <c r="A143" s="32"/>
      <c r="B143" s="32"/>
      <c r="C143" s="30"/>
      <c r="D143" s="29"/>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row>
    <row r="144" spans="1:50">
      <c r="A144" s="32"/>
      <c r="B144" s="32"/>
      <c r="C144" s="30"/>
      <c r="D144" s="29"/>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row>
    <row r="145" spans="1:50">
      <c r="A145" s="32"/>
      <c r="B145" s="32"/>
      <c r="C145" s="30"/>
      <c r="D145" s="29"/>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row>
    <row r="146" spans="1:50">
      <c r="A146" s="32"/>
      <c r="B146" s="32"/>
      <c r="C146" s="30"/>
      <c r="D146" s="29"/>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row>
    <row r="147" spans="1:50">
      <c r="A147" s="32"/>
      <c r="B147" s="32"/>
      <c r="C147" s="30"/>
      <c r="D147" s="29"/>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row>
    <row r="148" spans="1:50">
      <c r="A148" s="32"/>
      <c r="B148" s="32"/>
      <c r="C148" s="30"/>
      <c r="D148" s="29"/>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c r="A149" s="32"/>
      <c r="B149" s="32"/>
      <c r="C149" s="30"/>
      <c r="D149" s="29"/>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c r="A150" s="32"/>
      <c r="B150" s="32"/>
      <c r="C150" s="30"/>
      <c r="D150" s="29"/>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c r="A151" s="32"/>
      <c r="B151" s="32"/>
      <c r="C151" s="30"/>
      <c r="D151" s="29"/>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c r="A152" s="32"/>
      <c r="B152" s="32"/>
      <c r="C152" s="30"/>
      <c r="D152" s="29"/>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row>
    <row r="153" spans="1:50">
      <c r="A153" s="32"/>
      <c r="B153" s="32"/>
      <c r="C153" s="30"/>
      <c r="D153" s="29"/>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c r="A154" s="32"/>
      <c r="B154" s="32"/>
      <c r="C154" s="30"/>
      <c r="D154" s="29"/>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c r="A155" s="32"/>
      <c r="B155" s="32"/>
      <c r="C155" s="30"/>
      <c r="D155" s="29"/>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row>
    <row r="156" spans="1:50">
      <c r="A156" s="32"/>
      <c r="B156" s="32"/>
      <c r="C156" s="30"/>
      <c r="D156" s="29"/>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row>
    <row r="157" spans="1:50">
      <c r="A157" s="32"/>
      <c r="B157" s="32"/>
      <c r="C157" s="30"/>
      <c r="D157" s="29"/>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row>
    <row r="158" spans="1:50">
      <c r="A158" s="32"/>
      <c r="B158" s="32"/>
      <c r="C158" s="30"/>
      <c r="D158" s="29"/>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row>
    <row r="159" spans="1:50">
      <c r="A159" s="32"/>
      <c r="B159" s="32"/>
      <c r="C159" s="30"/>
      <c r="D159" s="29"/>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row>
    <row r="160" spans="1:50">
      <c r="A160" s="32"/>
      <c r="B160" s="32"/>
      <c r="C160" s="30"/>
      <c r="D160" s="29"/>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row>
    <row r="161" spans="1:50">
      <c r="A161" s="32"/>
      <c r="B161" s="32"/>
      <c r="C161" s="30"/>
      <c r="D161" s="29"/>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row>
    <row r="162" spans="1:50">
      <c r="A162" s="32"/>
      <c r="B162" s="32"/>
      <c r="C162" s="30"/>
      <c r="D162" s="29"/>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row>
    <row r="163" spans="1:50">
      <c r="A163" s="32"/>
      <c r="B163" s="32"/>
      <c r="C163" s="30"/>
      <c r="D163" s="29"/>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c r="A164" s="32"/>
      <c r="B164" s="32"/>
      <c r="C164" s="30"/>
      <c r="D164" s="29"/>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c r="A165" s="32"/>
      <c r="B165" s="32"/>
      <c r="C165" s="30"/>
      <c r="D165" s="29"/>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row>
    <row r="166" spans="1:50">
      <c r="A166" s="32"/>
      <c r="B166" s="32"/>
      <c r="C166" s="30"/>
      <c r="D166" s="29"/>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c r="A167" s="32"/>
      <c r="B167" s="32"/>
      <c r="C167" s="30"/>
      <c r="D167" s="29"/>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c r="A168" s="32"/>
      <c r="B168" s="32"/>
      <c r="C168" s="30"/>
      <c r="D168" s="29"/>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row>
    <row r="169" spans="1:50">
      <c r="A169" s="32"/>
      <c r="B169" s="32"/>
      <c r="C169" s="30"/>
      <c r="D169" s="29"/>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row>
    <row r="170" spans="1:50">
      <c r="A170" s="32"/>
      <c r="B170" s="32"/>
      <c r="C170" s="30"/>
      <c r="D170" s="29"/>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row>
    <row r="171" spans="1:50">
      <c r="A171" s="32"/>
      <c r="B171" s="32"/>
      <c r="C171" s="30"/>
      <c r="D171" s="29"/>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row>
    <row r="172" spans="1:50">
      <c r="A172" s="32"/>
      <c r="B172" s="32"/>
      <c r="C172" s="30"/>
      <c r="D172" s="29"/>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row>
    <row r="173" spans="1:50">
      <c r="A173" s="32"/>
      <c r="B173" s="32"/>
      <c r="C173" s="30"/>
      <c r="D173" s="29"/>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row>
    <row r="174" spans="1:50">
      <c r="A174" s="32"/>
      <c r="B174" s="32"/>
      <c r="C174" s="30"/>
      <c r="D174" s="29"/>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row>
    <row r="175" spans="1:50">
      <c r="A175" s="32"/>
      <c r="B175" s="32"/>
      <c r="C175" s="30"/>
      <c r="D175" s="29"/>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row>
    <row r="176" spans="1:50">
      <c r="A176" s="32"/>
      <c r="B176" s="32"/>
      <c r="C176" s="30"/>
      <c r="D176" s="29"/>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c r="A177" s="32"/>
      <c r="B177" s="32"/>
      <c r="C177" s="30"/>
      <c r="D177" s="29"/>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c r="A178" s="32"/>
      <c r="B178" s="32"/>
      <c r="C178" s="30"/>
      <c r="D178" s="29"/>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row>
    <row r="179" spans="1:50">
      <c r="A179" s="32"/>
      <c r="B179" s="32"/>
      <c r="C179" s="30"/>
      <c r="D179" s="29"/>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c r="A180" s="32"/>
      <c r="B180" s="32"/>
      <c r="C180" s="30"/>
      <c r="D180" s="29"/>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c r="A181" s="32"/>
      <c r="B181" s="32"/>
      <c r="C181" s="30"/>
      <c r="D181" s="29"/>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row>
    <row r="182" spans="1:50">
      <c r="A182" s="32"/>
      <c r="B182" s="32"/>
      <c r="C182" s="30"/>
      <c r="D182" s="29"/>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row>
    <row r="183" spans="1:50">
      <c r="A183" s="32"/>
      <c r="B183" s="32"/>
      <c r="C183" s="30"/>
      <c r="D183" s="29"/>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row>
    <row r="184" spans="1:50">
      <c r="A184" s="32"/>
      <c r="B184" s="32"/>
      <c r="C184" s="30"/>
      <c r="D184" s="29"/>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row>
    <row r="185" spans="1:50">
      <c r="A185" s="32"/>
      <c r="B185" s="32"/>
      <c r="C185" s="30"/>
      <c r="D185" s="29"/>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row>
    <row r="186" spans="1:50">
      <c r="A186" s="32"/>
      <c r="B186" s="32"/>
      <c r="C186" s="30"/>
      <c r="D186" s="29"/>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row>
    <row r="187" spans="1:50">
      <c r="A187" s="32"/>
      <c r="B187" s="32"/>
      <c r="C187" s="30"/>
      <c r="D187" s="29"/>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row>
    <row r="188" spans="1:50">
      <c r="A188" s="32"/>
      <c r="B188" s="32"/>
      <c r="C188" s="30"/>
      <c r="D188" s="29"/>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row>
    <row r="189" spans="1:50">
      <c r="A189" s="32"/>
      <c r="B189" s="32"/>
      <c r="C189" s="30"/>
      <c r="D189" s="29"/>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row r="190" spans="1:50">
      <c r="A190" s="32"/>
      <c r="B190" s="32"/>
      <c r="C190" s="30"/>
      <c r="D190" s="29"/>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row>
    <row r="191" spans="1:50">
      <c r="A191" s="32"/>
      <c r="B191" s="32"/>
      <c r="C191" s="30"/>
      <c r="D191" s="29"/>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row>
    <row r="192" spans="1:50">
      <c r="A192" s="32"/>
      <c r="B192" s="32"/>
      <c r="C192" s="30"/>
      <c r="D192" s="29"/>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row>
    <row r="193" spans="1:50">
      <c r="A193" s="32"/>
      <c r="B193" s="32"/>
      <c r="C193" s="30"/>
      <c r="D193" s="29"/>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row>
    <row r="194" spans="1:50">
      <c r="A194" s="32"/>
      <c r="B194" s="32"/>
      <c r="C194" s="30"/>
      <c r="D194" s="29"/>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row>
    <row r="195" spans="1:50">
      <c r="A195" s="32"/>
      <c r="B195" s="32"/>
      <c r="C195" s="30"/>
      <c r="D195" s="29"/>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row>
    <row r="196" spans="1:50">
      <c r="A196" s="32"/>
      <c r="B196" s="32"/>
      <c r="C196" s="30"/>
      <c r="D196" s="29"/>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row>
    <row r="197" spans="1:50">
      <c r="A197" s="32"/>
      <c r="B197" s="32"/>
      <c r="C197" s="30"/>
      <c r="D197" s="29"/>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row>
    <row r="198" spans="1:50">
      <c r="A198" s="32"/>
      <c r="B198" s="32"/>
      <c r="C198" s="30"/>
      <c r="D198" s="29"/>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row>
    <row r="199" spans="1:50">
      <c r="A199" s="32"/>
      <c r="B199" s="32"/>
      <c r="C199" s="30"/>
      <c r="D199" s="29"/>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row>
    <row r="200" spans="1:50">
      <c r="A200" s="32"/>
      <c r="B200" s="32"/>
      <c r="C200" s="30"/>
      <c r="D200" s="29"/>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row>
    <row r="201" spans="1:50">
      <c r="A201" s="32"/>
      <c r="B201" s="32"/>
      <c r="C201" s="30"/>
      <c r="D201" s="29"/>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row>
    <row r="202" spans="1:50">
      <c r="A202" s="32"/>
      <c r="B202" s="32"/>
      <c r="C202" s="30"/>
      <c r="D202" s="29"/>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row>
    <row r="203" spans="1:50">
      <c r="A203" s="32"/>
      <c r="B203" s="32"/>
      <c r="C203" s="30"/>
      <c r="D203" s="29"/>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row>
    <row r="204" spans="1:50">
      <c r="A204" s="32"/>
      <c r="B204" s="32"/>
      <c r="C204" s="30"/>
      <c r="D204" s="29"/>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row>
    <row r="205" spans="1:50">
      <c r="A205" s="32"/>
      <c r="B205" s="32"/>
      <c r="C205" s="30"/>
      <c r="D205" s="29"/>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row>
    <row r="206" spans="1:50">
      <c r="A206" s="32"/>
      <c r="B206" s="32"/>
      <c r="C206" s="30"/>
      <c r="D206" s="29"/>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row>
    <row r="207" spans="1:50">
      <c r="A207" s="32"/>
      <c r="B207" s="32"/>
      <c r="C207" s="30"/>
      <c r="D207" s="29"/>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row>
    <row r="208" spans="1:50">
      <c r="A208" s="32"/>
      <c r="B208" s="32"/>
      <c r="C208" s="30"/>
      <c r="D208" s="29"/>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row>
    <row r="209" spans="1:50">
      <c r="A209" s="32"/>
      <c r="B209" s="32"/>
      <c r="C209" s="30"/>
      <c r="D209" s="29"/>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row>
    <row r="210" spans="1:50">
      <c r="A210" s="32"/>
      <c r="B210" s="32"/>
      <c r="C210" s="30"/>
      <c r="D210" s="29"/>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row>
    <row r="211" spans="1:50">
      <c r="A211" s="32"/>
      <c r="B211" s="32"/>
      <c r="C211" s="30"/>
      <c r="D211" s="29"/>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row>
    <row r="212" spans="1:50">
      <c r="A212" s="32"/>
      <c r="B212" s="32"/>
      <c r="C212" s="30"/>
      <c r="D212" s="29"/>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row>
    <row r="213" spans="1:50">
      <c r="A213" s="32"/>
      <c r="B213" s="32"/>
      <c r="C213" s="30"/>
      <c r="D213" s="29"/>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row>
    <row r="214" spans="1:50">
      <c r="A214" s="32"/>
      <c r="B214" s="32"/>
      <c r="C214" s="30"/>
      <c r="D214" s="29"/>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row>
    <row r="215" spans="1:50">
      <c r="A215" s="32"/>
      <c r="B215" s="32"/>
      <c r="C215" s="30"/>
      <c r="D215" s="29"/>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row>
    <row r="216" spans="1:50">
      <c r="A216" s="32"/>
      <c r="B216" s="32"/>
      <c r="C216" s="30"/>
      <c r="D216" s="29"/>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row>
    <row r="217" spans="1:50">
      <c r="A217" s="32"/>
      <c r="B217" s="32"/>
      <c r="C217" s="30"/>
      <c r="D217" s="29"/>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row>
    <row r="218" spans="1:50">
      <c r="A218" s="32"/>
      <c r="B218" s="32"/>
      <c r="C218" s="30"/>
      <c r="D218" s="29"/>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row>
    <row r="219" spans="1:50">
      <c r="A219" s="32"/>
      <c r="B219" s="32"/>
      <c r="C219" s="30"/>
      <c r="D219" s="29"/>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row>
    <row r="220" spans="1:50">
      <c r="A220" s="32"/>
      <c r="B220" s="32"/>
      <c r="C220" s="30"/>
      <c r="D220" s="29"/>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row>
    <row r="221" spans="1:50">
      <c r="A221" s="32"/>
      <c r="B221" s="32"/>
      <c r="C221" s="30"/>
      <c r="D221" s="29"/>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row>
    <row r="222" spans="1:50">
      <c r="A222" s="32"/>
      <c r="B222" s="32"/>
      <c r="C222" s="30"/>
      <c r="D222" s="29"/>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row>
    <row r="223" spans="1:50">
      <c r="A223" s="32"/>
      <c r="B223" s="32"/>
      <c r="C223" s="30"/>
      <c r="D223" s="29"/>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row>
    <row r="224" spans="1:50">
      <c r="A224" s="32"/>
      <c r="B224" s="32"/>
      <c r="C224" s="30"/>
      <c r="D224" s="29"/>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row>
    <row r="225" spans="1:50">
      <c r="A225" s="32"/>
      <c r="B225" s="32"/>
      <c r="C225" s="30"/>
      <c r="D225" s="29"/>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row>
    <row r="226" spans="1:50">
      <c r="A226" s="32"/>
      <c r="B226" s="32"/>
      <c r="C226" s="30"/>
      <c r="D226" s="29"/>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row>
    <row r="227" spans="1:50">
      <c r="A227" s="32"/>
      <c r="B227" s="32"/>
      <c r="C227" s="30"/>
      <c r="D227" s="29"/>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row>
    <row r="228" spans="1:50">
      <c r="A228" s="32"/>
      <c r="B228" s="32"/>
      <c r="C228" s="30"/>
      <c r="D228" s="29"/>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row>
    <row r="229" spans="1:50">
      <c r="A229" s="32"/>
      <c r="B229" s="32"/>
      <c r="C229" s="30"/>
      <c r="D229" s="29"/>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row>
    <row r="230" spans="1:50">
      <c r="A230" s="32"/>
      <c r="B230" s="32"/>
      <c r="C230" s="30"/>
      <c r="D230" s="29"/>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row>
    <row r="231" spans="1:50">
      <c r="A231" s="32"/>
      <c r="B231" s="32"/>
      <c r="C231" s="30"/>
      <c r="D231" s="29"/>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row>
    <row r="232" spans="1:50">
      <c r="A232" s="32"/>
      <c r="B232" s="32"/>
      <c r="C232" s="30"/>
      <c r="D232" s="29"/>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row>
    <row r="233" spans="1:50">
      <c r="A233" s="32"/>
      <c r="B233" s="32"/>
      <c r="C233" s="30"/>
      <c r="D233" s="29"/>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row>
    <row r="234" spans="1:50">
      <c r="A234" s="32"/>
      <c r="B234" s="32"/>
      <c r="C234" s="30"/>
      <c r="D234" s="29"/>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row>
    <row r="235" spans="1:50">
      <c r="A235" s="32"/>
      <c r="B235" s="32"/>
      <c r="C235" s="30"/>
      <c r="D235" s="29"/>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row>
    <row r="236" spans="1:50">
      <c r="A236" s="32"/>
      <c r="B236" s="32"/>
      <c r="C236" s="30"/>
      <c r="D236" s="29"/>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row>
    <row r="237" spans="1:50">
      <c r="A237" s="32"/>
      <c r="B237" s="32"/>
      <c r="C237" s="30"/>
      <c r="D237" s="29"/>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row>
    <row r="238" spans="1:50">
      <c r="A238" s="32"/>
      <c r="B238" s="32"/>
      <c r="C238" s="30"/>
      <c r="D238" s="29"/>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row>
    <row r="239" spans="1:50">
      <c r="A239" s="32"/>
      <c r="B239" s="32"/>
      <c r="C239" s="30"/>
      <c r="D239" s="29"/>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row>
    <row r="240" spans="1:50">
      <c r="A240" s="32"/>
      <c r="B240" s="32"/>
      <c r="C240" s="30"/>
      <c r="D240" s="29"/>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row>
    <row r="241" spans="1:50">
      <c r="A241" s="32"/>
      <c r="B241" s="32"/>
      <c r="C241" s="30"/>
      <c r="D241" s="29"/>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row>
    <row r="242" spans="1:50">
      <c r="A242" s="32"/>
      <c r="B242" s="32"/>
      <c r="C242" s="30"/>
      <c r="D242" s="29"/>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row>
    <row r="243" spans="1:50">
      <c r="A243" s="32"/>
      <c r="B243" s="32"/>
      <c r="C243" s="30"/>
      <c r="D243" s="29"/>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row>
    <row r="244" spans="1:50">
      <c r="A244" s="32"/>
      <c r="B244" s="32"/>
      <c r="C244" s="30"/>
      <c r="D244" s="29"/>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row>
    <row r="245" spans="1:50">
      <c r="A245" s="32"/>
      <c r="B245" s="32"/>
      <c r="C245" s="30"/>
      <c r="D245" s="29"/>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row>
    <row r="246" spans="1:50">
      <c r="A246" s="32"/>
      <c r="B246" s="32"/>
      <c r="C246" s="30"/>
      <c r="D246" s="29"/>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row>
    <row r="247" spans="1:50">
      <c r="A247" s="32"/>
      <c r="B247" s="32"/>
      <c r="C247" s="30"/>
      <c r="D247" s="29"/>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row>
    <row r="248" spans="1:50">
      <c r="A248" s="32"/>
      <c r="B248" s="32"/>
      <c r="C248" s="30"/>
      <c r="D248" s="29"/>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row>
    <row r="249" spans="1:50">
      <c r="A249" s="32"/>
      <c r="B249" s="32"/>
      <c r="C249" s="30"/>
      <c r="D249" s="29"/>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row>
    <row r="250" spans="1:50">
      <c r="A250" s="32"/>
      <c r="B250" s="32"/>
      <c r="C250" s="30"/>
      <c r="D250" s="29"/>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row>
    <row r="251" spans="1:50">
      <c r="A251" s="32"/>
      <c r="B251" s="32"/>
      <c r="C251" s="30"/>
      <c r="D251" s="29"/>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row>
    <row r="252" spans="1:50">
      <c r="A252" s="32"/>
      <c r="B252" s="32"/>
      <c r="C252" s="30"/>
      <c r="D252" s="29"/>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row>
    <row r="253" spans="1:50">
      <c r="A253" s="32"/>
      <c r="B253" s="32"/>
      <c r="C253" s="30"/>
      <c r="D253" s="29"/>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row>
    <row r="254" spans="1:50">
      <c r="A254" s="32"/>
      <c r="B254" s="32"/>
      <c r="C254" s="30"/>
      <c r="D254" s="29"/>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row>
    <row r="255" spans="1:50">
      <c r="A255" s="32"/>
      <c r="B255" s="32"/>
      <c r="C255" s="30"/>
      <c r="D255" s="29"/>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row>
    <row r="256" spans="1:50">
      <c r="A256" s="32"/>
      <c r="B256" s="32"/>
      <c r="C256" s="30"/>
      <c r="D256" s="29"/>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row>
    <row r="257" spans="1:50">
      <c r="A257" s="32"/>
      <c r="B257" s="32"/>
      <c r="C257" s="30"/>
      <c r="D257" s="29"/>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row>
    <row r="258" spans="1:50">
      <c r="A258" s="32"/>
      <c r="B258" s="32"/>
      <c r="C258" s="30"/>
      <c r="D258" s="29"/>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row>
    <row r="259" spans="1:50">
      <c r="A259" s="32"/>
      <c r="B259" s="32"/>
      <c r="C259" s="30"/>
      <c r="D259" s="29"/>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row>
    <row r="260" spans="1:50">
      <c r="A260" s="32"/>
      <c r="B260" s="32"/>
      <c r="C260" s="30"/>
      <c r="D260" s="29"/>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row>
    <row r="261" spans="1:50">
      <c r="A261" s="32"/>
      <c r="B261" s="32"/>
      <c r="C261" s="30"/>
      <c r="D261" s="29"/>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row>
    <row r="262" spans="1:50">
      <c r="A262" s="32"/>
      <c r="B262" s="32"/>
      <c r="C262" s="30"/>
      <c r="D262" s="29"/>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row>
    <row r="263" spans="1:50">
      <c r="A263" s="32"/>
      <c r="B263" s="32"/>
      <c r="C263" s="30"/>
      <c r="D263" s="29"/>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row>
    <row r="264" spans="1:50">
      <c r="A264" s="32"/>
      <c r="B264" s="32"/>
      <c r="C264" s="30"/>
      <c r="D264" s="29"/>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row>
    <row r="265" spans="1:50">
      <c r="A265" s="32"/>
      <c r="B265" s="32"/>
      <c r="C265" s="30"/>
      <c r="D265" s="29"/>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row>
    <row r="266" spans="1:50">
      <c r="A266" s="32"/>
      <c r="B266" s="32"/>
      <c r="C266" s="30"/>
      <c r="D266" s="29"/>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row>
    <row r="267" spans="1:50">
      <c r="A267" s="32"/>
      <c r="B267" s="32"/>
      <c r="C267" s="30"/>
      <c r="D267" s="29"/>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row>
    <row r="268" spans="1:50">
      <c r="A268" s="32"/>
      <c r="B268" s="32"/>
      <c r="C268" s="30"/>
      <c r="D268" s="29"/>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row>
    <row r="269" spans="1:50">
      <c r="A269" s="32"/>
      <c r="B269" s="32"/>
      <c r="C269" s="30"/>
      <c r="D269" s="29"/>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row>
    <row r="270" spans="1:50">
      <c r="A270" s="32"/>
      <c r="B270" s="32"/>
      <c r="C270" s="30"/>
      <c r="D270" s="29"/>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row>
    <row r="271" spans="1:50">
      <c r="A271" s="32"/>
      <c r="B271" s="32"/>
      <c r="C271" s="30"/>
      <c r="D271" s="29"/>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row>
    <row r="272" spans="1:50">
      <c r="A272" s="32"/>
      <c r="B272" s="32"/>
      <c r="C272" s="30"/>
      <c r="D272" s="29"/>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row>
    <row r="273" spans="1:50">
      <c r="A273" s="32"/>
      <c r="B273" s="32"/>
      <c r="C273" s="30"/>
      <c r="D273" s="29"/>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row>
    <row r="274" spans="1:50">
      <c r="A274" s="32"/>
      <c r="B274" s="32"/>
      <c r="C274" s="30"/>
      <c r="D274" s="29"/>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row>
    <row r="275" spans="1:50">
      <c r="A275" s="32"/>
      <c r="B275" s="32"/>
      <c r="C275" s="30"/>
      <c r="D275" s="29"/>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row>
    <row r="276" spans="1:50">
      <c r="A276" s="32"/>
      <c r="B276" s="32"/>
      <c r="C276" s="30"/>
      <c r="D276" s="29"/>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row>
    <row r="277" spans="1:50">
      <c r="A277" s="32"/>
      <c r="B277" s="32"/>
      <c r="C277" s="30"/>
      <c r="D277" s="29"/>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row>
    <row r="278" spans="1:50">
      <c r="A278" s="32"/>
      <c r="B278" s="32"/>
      <c r="C278" s="30"/>
      <c r="D278" s="29"/>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row>
    <row r="279" spans="1:50">
      <c r="A279" s="32"/>
      <c r="B279" s="32"/>
      <c r="C279" s="30"/>
      <c r="D279" s="29"/>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row>
    <row r="280" spans="1:50">
      <c r="A280" s="32"/>
      <c r="B280" s="32"/>
      <c r="C280" s="30"/>
      <c r="D280" s="29"/>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row>
    <row r="281" spans="1:50">
      <c r="A281" s="32"/>
      <c r="B281" s="32"/>
      <c r="C281" s="30"/>
      <c r="D281" s="29"/>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row>
    <row r="282" spans="1:50">
      <c r="A282" s="32"/>
      <c r="B282" s="32"/>
      <c r="C282" s="30"/>
      <c r="D282" s="29"/>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row>
    <row r="283" spans="1:50">
      <c r="A283" s="32"/>
      <c r="B283" s="32"/>
      <c r="C283" s="30"/>
      <c r="D283" s="29"/>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row>
    <row r="284" spans="1:50">
      <c r="A284" s="32"/>
      <c r="B284" s="32"/>
      <c r="C284" s="30"/>
      <c r="D284" s="29"/>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row>
    <row r="285" spans="1:50">
      <c r="A285" s="32"/>
      <c r="B285" s="32"/>
      <c r="C285" s="30"/>
      <c r="D285" s="29"/>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row>
    <row r="286" spans="1:50">
      <c r="A286" s="32"/>
      <c r="B286" s="32"/>
      <c r="C286" s="30"/>
      <c r="D286" s="29"/>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row>
    <row r="287" spans="1:50">
      <c r="A287" s="32"/>
      <c r="B287" s="32"/>
      <c r="C287" s="30"/>
      <c r="D287" s="29"/>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row>
    <row r="288" spans="1:50">
      <c r="A288" s="32"/>
      <c r="B288" s="32"/>
      <c r="C288" s="30"/>
      <c r="D288" s="29"/>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row>
    <row r="289" spans="1:50">
      <c r="A289" s="32"/>
      <c r="B289" s="32"/>
      <c r="C289" s="30"/>
      <c r="D289" s="29"/>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row>
    <row r="290" spans="1:50">
      <c r="A290" s="32"/>
      <c r="B290" s="32"/>
      <c r="C290" s="30"/>
      <c r="D290" s="29"/>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row>
    <row r="291" spans="1:50">
      <c r="A291" s="32"/>
      <c r="B291" s="32"/>
      <c r="C291" s="30"/>
      <c r="D291" s="29"/>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row>
    <row r="292" spans="1:50">
      <c r="A292" s="32"/>
      <c r="B292" s="32"/>
      <c r="C292" s="30"/>
      <c r="D292" s="29"/>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row>
    <row r="293" spans="1:50">
      <c r="A293" s="32"/>
      <c r="B293" s="32"/>
      <c r="C293" s="30"/>
      <c r="D293" s="29"/>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row>
    <row r="294" spans="1:50">
      <c r="A294" s="32"/>
      <c r="B294" s="32"/>
      <c r="C294" s="30"/>
      <c r="D294" s="29"/>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row>
    <row r="295" spans="1:50">
      <c r="A295" s="32"/>
      <c r="B295" s="32"/>
      <c r="C295" s="30"/>
      <c r="D295" s="29"/>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row>
    <row r="296" spans="1:50">
      <c r="A296" s="32"/>
      <c r="B296" s="32"/>
      <c r="C296" s="30"/>
      <c r="D296" s="29"/>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row>
    <row r="297" spans="1:50">
      <c r="A297" s="32"/>
      <c r="B297" s="32"/>
      <c r="C297" s="30"/>
      <c r="D297" s="29"/>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row>
    <row r="298" spans="1:50">
      <c r="A298" s="32"/>
      <c r="B298" s="32"/>
      <c r="C298" s="30"/>
      <c r="D298" s="29"/>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row>
    <row r="299" spans="1:50">
      <c r="A299" s="32"/>
      <c r="B299" s="32"/>
      <c r="C299" s="30"/>
      <c r="D299" s="29"/>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row>
    <row r="300" spans="1:50">
      <c r="A300" s="32"/>
      <c r="B300" s="32"/>
      <c r="C300" s="30"/>
      <c r="D300" s="29"/>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row>
    <row r="301" spans="1:50">
      <c r="A301" s="32"/>
      <c r="B301" s="32"/>
      <c r="C301" s="30"/>
      <c r="D301" s="29"/>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row>
    <row r="302" spans="1:50">
      <c r="A302" s="32"/>
      <c r="B302" s="32"/>
      <c r="C302" s="30"/>
      <c r="D302" s="29"/>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row>
    <row r="303" spans="1:50">
      <c r="A303" s="32"/>
      <c r="B303" s="32"/>
      <c r="C303" s="30"/>
      <c r="D303" s="29"/>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row>
    <row r="304" spans="1:50">
      <c r="A304" s="32"/>
      <c r="B304" s="32"/>
      <c r="C304" s="30"/>
      <c r="D304" s="29"/>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row>
    <row r="305" spans="1:50">
      <c r="A305" s="32"/>
      <c r="B305" s="32"/>
      <c r="C305" s="30"/>
      <c r="D305" s="29"/>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row>
    <row r="306" spans="1:50">
      <c r="A306" s="32"/>
      <c r="B306" s="32"/>
      <c r="C306" s="30"/>
      <c r="D306" s="29"/>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row>
    <row r="307" spans="1:50">
      <c r="A307" s="32"/>
      <c r="B307" s="32"/>
      <c r="C307" s="30"/>
      <c r="D307" s="29"/>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row>
    <row r="308" spans="1:50">
      <c r="A308" s="32"/>
      <c r="B308" s="32"/>
      <c r="C308" s="30"/>
      <c r="D308" s="29"/>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row>
    <row r="309" spans="1:50">
      <c r="A309" s="32"/>
      <c r="B309" s="32"/>
      <c r="C309" s="30"/>
      <c r="D309" s="29"/>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row>
    <row r="310" spans="1:50">
      <c r="A310" s="32"/>
      <c r="B310" s="32"/>
      <c r="C310" s="30"/>
      <c r="D310" s="29"/>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row>
    <row r="311" spans="1:50">
      <c r="A311" s="32"/>
      <c r="B311" s="32"/>
      <c r="C311" s="30"/>
      <c r="D311" s="29"/>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row>
    <row r="312" spans="1:50">
      <c r="A312" s="32"/>
      <c r="B312" s="32"/>
      <c r="C312" s="30"/>
      <c r="D312" s="29"/>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row>
    <row r="313" spans="1:50">
      <c r="A313" s="32"/>
      <c r="B313" s="32"/>
      <c r="C313" s="30"/>
      <c r="D313" s="29"/>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row>
    <row r="314" spans="1:50">
      <c r="A314" s="32"/>
      <c r="B314" s="32"/>
      <c r="C314" s="30"/>
      <c r="D314" s="29"/>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row>
    <row r="315" spans="1:50">
      <c r="A315" s="32"/>
      <c r="B315" s="32"/>
      <c r="C315" s="30"/>
      <c r="D315" s="29"/>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row>
    <row r="316" spans="1:50">
      <c r="A316" s="32"/>
      <c r="B316" s="32"/>
      <c r="C316" s="30"/>
      <c r="D316" s="29"/>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row>
    <row r="317" spans="1:50">
      <c r="A317" s="32"/>
      <c r="B317" s="32"/>
      <c r="C317" s="30"/>
      <c r="D317" s="29"/>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row>
    <row r="318" spans="1:50">
      <c r="A318" s="32"/>
      <c r="B318" s="32"/>
      <c r="C318" s="30"/>
      <c r="D318" s="29"/>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row>
    <row r="319" spans="1:50">
      <c r="A319" s="32"/>
      <c r="B319" s="32"/>
      <c r="C319" s="30"/>
      <c r="D319" s="29"/>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row>
    <row r="320" spans="1:50">
      <c r="A320" s="32"/>
      <c r="B320" s="32"/>
      <c r="C320" s="30"/>
      <c r="D320" s="29"/>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row>
    <row r="321" spans="1:50">
      <c r="A321" s="32"/>
      <c r="B321" s="32"/>
      <c r="C321" s="30"/>
      <c r="D321" s="29"/>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row>
    <row r="322" spans="1:50">
      <c r="A322" s="32"/>
      <c r="B322" s="32"/>
      <c r="C322" s="30"/>
      <c r="D322" s="29"/>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row>
    <row r="323" spans="1:50">
      <c r="A323" s="32"/>
      <c r="B323" s="32"/>
      <c r="C323" s="30"/>
      <c r="D323" s="29"/>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row>
    <row r="324" spans="1:50">
      <c r="A324" s="32"/>
      <c r="B324" s="32"/>
      <c r="C324" s="30"/>
      <c r="D324" s="29"/>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row>
    <row r="325" spans="1:50">
      <c r="A325" s="32"/>
      <c r="B325" s="32"/>
      <c r="C325" s="30"/>
      <c r="D325" s="29"/>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row>
    <row r="326" spans="1:50">
      <c r="A326" s="32"/>
      <c r="B326" s="32"/>
      <c r="C326" s="30"/>
      <c r="D326" s="29"/>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row>
    <row r="327" spans="1:50">
      <c r="A327" s="32"/>
      <c r="B327" s="32"/>
      <c r="C327" s="30"/>
      <c r="D327" s="29"/>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row>
    <row r="328" spans="1:50">
      <c r="A328" s="32"/>
      <c r="B328" s="32"/>
      <c r="C328" s="30"/>
      <c r="D328" s="29"/>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row>
    <row r="329" spans="1:50">
      <c r="A329" s="32"/>
      <c r="B329" s="32"/>
      <c r="C329" s="30"/>
      <c r="D329" s="29"/>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row>
    <row r="330" spans="1:50">
      <c r="A330" s="32"/>
      <c r="B330" s="32"/>
      <c r="C330" s="30"/>
      <c r="D330" s="29"/>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row>
    <row r="331" spans="1:50">
      <c r="A331" s="32"/>
      <c r="B331" s="32"/>
      <c r="C331" s="30"/>
      <c r="D331" s="29"/>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row>
    <row r="332" spans="1:50">
      <c r="A332" s="32"/>
      <c r="B332" s="32"/>
      <c r="C332" s="30"/>
      <c r="D332" s="29"/>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row>
    <row r="333" spans="1:50">
      <c r="A333" s="32"/>
      <c r="B333" s="32"/>
      <c r="C333" s="30"/>
      <c r="D333" s="29"/>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row>
    <row r="334" spans="1:50">
      <c r="A334" s="32"/>
      <c r="B334" s="32"/>
      <c r="C334" s="30"/>
      <c r="D334" s="29"/>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row>
    <row r="335" spans="1:50">
      <c r="A335" s="32"/>
      <c r="B335" s="32"/>
      <c r="C335" s="30"/>
      <c r="D335" s="29"/>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row>
    <row r="336" spans="1:50">
      <c r="A336" s="32"/>
      <c r="B336" s="32"/>
      <c r="C336" s="30"/>
      <c r="D336" s="29"/>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row>
    <row r="337" spans="1:50">
      <c r="A337" s="32"/>
      <c r="B337" s="32"/>
      <c r="C337" s="30"/>
      <c r="D337" s="29"/>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row>
    <row r="338" spans="1:50">
      <c r="A338" s="32"/>
      <c r="B338" s="32"/>
      <c r="C338" s="30"/>
      <c r="D338" s="29"/>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row>
    <row r="339" spans="1:50">
      <c r="A339" s="32"/>
      <c r="B339" s="32"/>
      <c r="C339" s="30"/>
      <c r="D339" s="29"/>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row>
    <row r="340" spans="1:50">
      <c r="A340" s="32"/>
      <c r="B340" s="32"/>
      <c r="C340" s="30"/>
      <c r="D340" s="29"/>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row>
    <row r="341" spans="1:50">
      <c r="A341" s="32"/>
      <c r="B341" s="32"/>
      <c r="C341" s="30"/>
      <c r="D341" s="29"/>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row>
    <row r="342" spans="1:50">
      <c r="A342" s="32"/>
      <c r="B342" s="32"/>
      <c r="C342" s="30"/>
      <c r="D342" s="29"/>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row>
    <row r="343" spans="1:50">
      <c r="A343" s="32"/>
      <c r="B343" s="32"/>
      <c r="C343" s="30"/>
      <c r="D343" s="29"/>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row>
    <row r="344" spans="1:50">
      <c r="A344" s="32"/>
      <c r="B344" s="32"/>
      <c r="C344" s="30"/>
      <c r="D344" s="29"/>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row>
    <row r="345" spans="1:50">
      <c r="A345" s="32"/>
      <c r="B345" s="32"/>
      <c r="C345" s="30"/>
      <c r="D345" s="29"/>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row>
    <row r="346" spans="1:50">
      <c r="A346" s="32"/>
      <c r="B346" s="32"/>
      <c r="C346" s="30"/>
      <c r="D346" s="29"/>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row>
    <row r="347" spans="1:50">
      <c r="A347" s="32"/>
      <c r="B347" s="32"/>
      <c r="C347" s="30"/>
      <c r="D347" s="29"/>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row>
    <row r="348" spans="1:50">
      <c r="A348" s="32"/>
      <c r="B348" s="32"/>
      <c r="C348" s="30"/>
      <c r="D348" s="29"/>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row>
    <row r="349" spans="1:50">
      <c r="A349" s="32"/>
      <c r="B349" s="32"/>
      <c r="C349" s="30"/>
      <c r="D349" s="29"/>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row>
    <row r="350" spans="1:50">
      <c r="A350" s="32"/>
      <c r="B350" s="32"/>
      <c r="C350" s="30"/>
      <c r="D350" s="29"/>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row>
    <row r="351" spans="1:50">
      <c r="A351" s="32"/>
      <c r="B351" s="32"/>
      <c r="C351" s="30"/>
      <c r="D351" s="29"/>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row>
    <row r="352" spans="1:50">
      <c r="A352" s="32"/>
      <c r="B352" s="32"/>
      <c r="C352" s="30"/>
      <c r="D352" s="29"/>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row>
    <row r="353" spans="1:50">
      <c r="A353" s="32"/>
      <c r="B353" s="32"/>
      <c r="C353" s="30"/>
      <c r="D353" s="29"/>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row>
    <row r="354" spans="1:50">
      <c r="A354" s="32"/>
      <c r="B354" s="32"/>
      <c r="C354" s="30"/>
      <c r="D354" s="29"/>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row>
    <row r="355" spans="1:50">
      <c r="A355" s="32"/>
      <c r="B355" s="32"/>
      <c r="C355" s="30"/>
      <c r="D355" s="29"/>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row>
    <row r="356" spans="1:50">
      <c r="A356" s="32"/>
      <c r="B356" s="32"/>
      <c r="C356" s="30"/>
      <c r="D356" s="29"/>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row>
    <row r="357" spans="1:50">
      <c r="A357" s="32"/>
      <c r="B357" s="32"/>
      <c r="C357" s="30"/>
      <c r="D357" s="29"/>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row>
    <row r="358" spans="1:50">
      <c r="A358" s="32"/>
      <c r="B358" s="32"/>
      <c r="C358" s="30"/>
      <c r="D358" s="29"/>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row>
    <row r="359" spans="1:50">
      <c r="A359" s="32"/>
      <c r="B359" s="32"/>
      <c r="C359" s="30"/>
      <c r="D359" s="29"/>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row>
    <row r="360" spans="1:50">
      <c r="A360" s="32"/>
      <c r="B360" s="32"/>
      <c r="C360" s="30"/>
      <c r="D360" s="29"/>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row>
    <row r="361" spans="1:50">
      <c r="A361" s="32"/>
      <c r="B361" s="32"/>
      <c r="C361" s="30"/>
      <c r="D361" s="29"/>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row>
    <row r="362" spans="1:50">
      <c r="A362" s="32"/>
      <c r="B362" s="32"/>
      <c r="C362" s="30"/>
      <c r="D362" s="29"/>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row>
    <row r="363" spans="1:50">
      <c r="A363" s="32"/>
      <c r="B363" s="32"/>
      <c r="C363" s="30"/>
      <c r="D363" s="29"/>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row>
    <row r="364" spans="1:50">
      <c r="A364" s="32"/>
      <c r="B364" s="32"/>
      <c r="C364" s="30"/>
      <c r="D364" s="29"/>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row>
    <row r="365" spans="1:50">
      <c r="A365" s="32"/>
      <c r="B365" s="32"/>
      <c r="C365" s="30"/>
      <c r="D365" s="29"/>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row>
    <row r="366" spans="1:50">
      <c r="A366" s="32"/>
      <c r="B366" s="32"/>
      <c r="C366" s="30"/>
      <c r="D366" s="29"/>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row>
    <row r="367" spans="1:50">
      <c r="A367" s="32"/>
      <c r="B367" s="32"/>
      <c r="C367" s="30"/>
      <c r="D367" s="29"/>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row>
    <row r="368" spans="1:50">
      <c r="A368" s="32"/>
      <c r="B368" s="32"/>
      <c r="C368" s="30"/>
      <c r="D368" s="29"/>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row>
    <row r="369" spans="1:50">
      <c r="A369" s="32"/>
      <c r="B369" s="32"/>
      <c r="C369" s="30"/>
      <c r="D369" s="29"/>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row>
    <row r="370" spans="1:50">
      <c r="A370" s="32"/>
      <c r="B370" s="32"/>
      <c r="C370" s="30"/>
      <c r="D370" s="29"/>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row>
    <row r="371" spans="1:50">
      <c r="A371" s="32"/>
      <c r="B371" s="32"/>
      <c r="C371" s="30"/>
      <c r="D371" s="29"/>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row>
    <row r="372" spans="1:50">
      <c r="A372" s="32"/>
      <c r="B372" s="32"/>
      <c r="C372" s="30"/>
      <c r="D372" s="29"/>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row>
    <row r="373" spans="1:50">
      <c r="A373" s="32"/>
      <c r="B373" s="32"/>
      <c r="C373" s="30"/>
      <c r="D373" s="29"/>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row>
    <row r="374" spans="1:50">
      <c r="A374" s="32"/>
      <c r="B374" s="32"/>
      <c r="C374" s="30"/>
      <c r="D374" s="29"/>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row>
    <row r="375" spans="1:50">
      <c r="A375" s="32"/>
      <c r="B375" s="32"/>
      <c r="C375" s="30"/>
      <c r="D375" s="29"/>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row>
    <row r="376" spans="1:50">
      <c r="A376" s="32"/>
      <c r="B376" s="32"/>
      <c r="C376" s="30"/>
      <c r="D376" s="29"/>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row>
    <row r="377" spans="1:50">
      <c r="A377" s="32"/>
      <c r="B377" s="32"/>
      <c r="C377" s="30"/>
      <c r="D377" s="29"/>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row>
    <row r="378" spans="1:50">
      <c r="A378" s="32"/>
      <c r="B378" s="32"/>
      <c r="C378" s="30"/>
      <c r="D378" s="29"/>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row>
    <row r="379" spans="1:50">
      <c r="A379" s="32"/>
      <c r="B379" s="32"/>
      <c r="C379" s="30"/>
      <c r="D379" s="29"/>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row>
    <row r="380" spans="1:50">
      <c r="A380" s="32"/>
      <c r="B380" s="32"/>
      <c r="C380" s="30"/>
      <c r="D380" s="29"/>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row>
    <row r="381" spans="1:50">
      <c r="A381" s="32"/>
      <c r="B381" s="32"/>
      <c r="C381" s="30"/>
      <c r="D381" s="29"/>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row>
    <row r="382" spans="1:50">
      <c r="A382" s="32"/>
      <c r="B382" s="32"/>
      <c r="C382" s="30"/>
      <c r="D382" s="29"/>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row>
    <row r="383" spans="1:50">
      <c r="A383" s="32"/>
      <c r="B383" s="32"/>
      <c r="C383" s="30"/>
      <c r="D383" s="29"/>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row>
    <row r="384" spans="1:50">
      <c r="A384" s="32"/>
      <c r="B384" s="32"/>
      <c r="C384" s="30"/>
      <c r="D384" s="29"/>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row>
    <row r="385" spans="1:50">
      <c r="A385" s="32"/>
      <c r="B385" s="32"/>
      <c r="C385" s="30"/>
      <c r="D385" s="29"/>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row>
    <row r="386" spans="1:50">
      <c r="A386" s="32"/>
      <c r="B386" s="32"/>
      <c r="C386" s="30"/>
      <c r="D386" s="29"/>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row>
    <row r="387" spans="1:50">
      <c r="A387" s="32"/>
      <c r="B387" s="32"/>
      <c r="C387" s="30"/>
      <c r="D387" s="29"/>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row>
    <row r="388" spans="1:50">
      <c r="A388" s="32"/>
      <c r="B388" s="32"/>
      <c r="C388" s="30"/>
      <c r="D388" s="29"/>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row>
    <row r="389" spans="1:50">
      <c r="A389" s="32"/>
      <c r="B389" s="32"/>
      <c r="C389" s="30"/>
      <c r="D389" s="29"/>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row>
    <row r="390" spans="1:50">
      <c r="A390" s="32"/>
      <c r="B390" s="32"/>
      <c r="C390" s="30"/>
      <c r="D390" s="29"/>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row>
    <row r="391" spans="1:50">
      <c r="A391" s="32"/>
      <c r="B391" s="32"/>
      <c r="C391" s="30"/>
      <c r="D391" s="29"/>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row>
    <row r="392" spans="1:50">
      <c r="A392" s="32"/>
      <c r="B392" s="32"/>
      <c r="C392" s="30"/>
      <c r="D392" s="29"/>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row>
    <row r="393" spans="1:50">
      <c r="A393" s="32"/>
      <c r="B393" s="32"/>
      <c r="C393" s="30"/>
      <c r="D393" s="29"/>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row>
    <row r="394" spans="1:50">
      <c r="A394" s="32"/>
      <c r="B394" s="32"/>
      <c r="C394" s="30"/>
      <c r="D394" s="29"/>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row>
    <row r="395" spans="1:50">
      <c r="A395" s="32"/>
      <c r="B395" s="32"/>
      <c r="C395" s="30"/>
      <c r="D395" s="29"/>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row>
    <row r="396" spans="1:50">
      <c r="A396" s="32"/>
      <c r="B396" s="32"/>
      <c r="C396" s="30"/>
      <c r="D396" s="29"/>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row>
    <row r="397" spans="1:50">
      <c r="A397" s="32"/>
      <c r="B397" s="32"/>
      <c r="C397" s="30"/>
      <c r="D397" s="29"/>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row>
    <row r="398" spans="1:50">
      <c r="A398" s="32"/>
      <c r="B398" s="32"/>
      <c r="C398" s="30"/>
      <c r="D398" s="29"/>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row>
    <row r="399" spans="1:50">
      <c r="A399" s="32"/>
      <c r="B399" s="32"/>
      <c r="C399" s="30"/>
      <c r="D399" s="29"/>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row>
    <row r="400" spans="1:50">
      <c r="A400" s="32"/>
      <c r="B400" s="32"/>
      <c r="C400" s="30"/>
      <c r="D400" s="29"/>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2"/>
      <c r="B401" s="32"/>
      <c r="C401" s="30"/>
      <c r="D401" s="29"/>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c r="A402" s="32"/>
      <c r="B402" s="32"/>
      <c r="C402" s="30"/>
      <c r="D402" s="29"/>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c r="AX402" s="30"/>
    </row>
    <row r="419" ht="18" customHeight="1"/>
  </sheetData>
  <autoFilter ref="A8:WXF118" xr:uid="{7A759915-923B-4A29-89F4-A0E8D34D8E2A}"/>
  <mergeCells count="40">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 ref="Q6:Q7"/>
    <mergeCell ref="R6:R7"/>
    <mergeCell ref="S6:S7"/>
    <mergeCell ref="T6:T7"/>
    <mergeCell ref="U6:U7"/>
    <mergeCell ref="L6:L7"/>
    <mergeCell ref="Y2:AE2"/>
    <mergeCell ref="E5:O5"/>
    <mergeCell ref="R5:U5"/>
    <mergeCell ref="AF5:AX5"/>
    <mergeCell ref="F6:F7"/>
    <mergeCell ref="G6:G7"/>
    <mergeCell ref="H6:H7"/>
    <mergeCell ref="I6:I7"/>
    <mergeCell ref="J6:J7"/>
    <mergeCell ref="K6:K7"/>
    <mergeCell ref="X6:X7"/>
    <mergeCell ref="M6:M7"/>
    <mergeCell ref="N6:N7"/>
    <mergeCell ref="O6:O7"/>
    <mergeCell ref="P6:P7"/>
    <mergeCell ref="A6:A7"/>
    <mergeCell ref="B6:B7"/>
    <mergeCell ref="C6:C7"/>
    <mergeCell ref="D6:D7"/>
    <mergeCell ref="E6:E7"/>
  </mergeCells>
  <dataValidations disablePrompts="1" count="2">
    <dataValidation type="list" allowBlank="1" showInputMessage="1" showErrorMessage="1" sqref="IV81:IV92 SR81:SR92 ACN81:ACN92 AMJ81:AMJ92 AWF81:AWF92 BGB81:BGB92 BPX81:BPX92 BZT81:BZT92 CJP81:CJP92 CTL81:CTL92 DDH81:DDH92 DND81:DND92 DWZ81:DWZ92 EGV81:EGV92 EQR81:EQR92 FAN81:FAN92 FKJ81:FKJ92 FUF81:FUF92 GEB81:GEB92 GNX81:GNX92 GXT81:GXT92 HHP81:HHP92 HRL81:HRL92 IBH81:IBH92 ILD81:ILD92 IUZ81:IUZ92 JEV81:JEV92 JOR81:JOR92 JYN81:JYN92 KIJ81:KIJ92 KSF81:KSF92 LCB81:LCB92 LLX81:LLX92 LVT81:LVT92 MFP81:MFP92 MPL81:MPL92 MZH81:MZH92 NJD81:NJD92 NSZ81:NSZ92 OCV81:OCV92 OMR81:OMR92 OWN81:OWN92 PGJ81:PGJ92 PQF81:PQF92 QAB81:QAB92 QJX81:QJX92 QTT81:QTT92 RDP81:RDP92 RNL81:RNL92 RXH81:RXH92 SHD81:SHD92 SQZ81:SQZ92 TAV81:TAV92 TKR81:TKR92 TUN81:TUN92 UEJ81:UEJ92 UOF81:UOF92 UYB81:UYB92 VHX81:VHX92 VRT81:VRT92 WBP81:WBP92 WLL81:WLL92 WVH81:WVH92" xr:uid="{9836E634-4052-44EB-98C3-5F78B7404E8E}">
      <formula1>"Oddelek za agronomijo, Oddelek za biologijo, Oddelek za gozdarstvo, Oddelek za krajinsko arhitekturo, Oddelek za lesarstvo, Oddelek za zootehniko, Oddelek za živilstvo"</formula1>
    </dataValidation>
    <dataValidation type="whole" allowBlank="1" showInputMessage="1" showErrorMessage="1" errorTitle="Odstotek uporabe" error="odstotek (celoštevilska vrednost)" sqref="AI58 KE58 UA58 ADW58 ANS58 AXO58 BHK58 BRG58 CBC58 CKY58 CUU58 DEQ58 DOM58 DYI58 EIE58 ESA58 FBW58 FLS58 FVO58 GFK58 GPG58 GZC58 HIY58 HSU58 ICQ58 IMM58 IWI58 JGE58 JQA58 JZW58 KJS58 KTO58 LDK58 LNG58 LXC58 MGY58 MQU58 NAQ58 NKM58 NUI58 OEE58 OOA58 OXW58 PHS58 PRO58 QBK58 QLG58 QVC58 REY58 ROU58 RYQ58 SIM58 SSI58 TCE58 TMA58 TVW58 UFS58 UPO58 UZK58 VJG58 VTC58 WCY58 WMU58 WWQ58 AI53 KE53 UA53 ADW53 ANS53 AXO53 BHK53 BRG53 CBC53 CKY53 CUU53 DEQ53 DOM53 DYI53 EIE53 ESA53 FBW53 FLS53 FVO53 GFK53 GPG53 GZC53 HIY53 HSU53 ICQ53 IMM53 IWI53 JGE53 JQA53 JZW53 KJS53 KTO53 LDK53 LNG53 LXC53 MGY53 MQU53 NAQ53 NKM53 NUI53 OEE53 OOA53 OXW53 PHS53 PRO53 QBK53 QLG53 QVC53 REY53 ROU53 RYQ53 SIM53 SSI53 TCE53 TMA53 TVW53 UFS53 UPO53 UZK53 VJG53 VTC53 WCY53 WMU53 WWQ53 AI56 KE56 UA56 ADW56 ANS56 AXO56 BHK56 BRG56 CBC56 CKY56 CUU56 DEQ56 DOM56 DYI56 EIE56 ESA56 FBW56 FLS56 FVO56 GFK56 GPG56 GZC56 HIY56 HSU56 ICQ56 IMM56 IWI56 JGE56 JQA56 JZW56 KJS56 KTO56 LDK56 LNG56 LXC56 MGY56 MQU56 NAQ56 NKM56 NUI56 OEE56 OOA56 OXW56 PHS56 PRO56 QBK56 QLG56 QVC56 REY56 ROU56 RYQ56 SIM56 SSI56 TCE56 TMA56 TVW56 UFS56 UPO56 UZK56 VJG56 VTC56 WCY56 WMU56 WWQ56" xr:uid="{D06D4647-A8F4-401B-AA22-252AD6DAB8A2}">
      <formula1>0</formula1>
      <formula2>100</formula2>
    </dataValidation>
  </dataValidations>
  <hyperlinks>
    <hyperlink ref="X9" r:id="rId1" tooltip="https://www.bf.uni-lj.si/sl/raziskave/raziskovalna-oprema/" xr:uid="{A9ADA7F6-2428-44E1-B1B9-33AE95CBF5F0}"/>
    <hyperlink ref="X10" r:id="rId2" tooltip="https://www.bf.uni-lj.si/sl/raziskave/raziskovalna-oprema/" xr:uid="{FF1F0AB6-E1A5-4903-AFA7-BA17F78B1F2B}"/>
    <hyperlink ref="X11" r:id="rId3" tooltip="https://www.bf.uni-lj.si/sl/raziskave/raziskovalna-oprema/" xr:uid="{CDEA7ECD-BA26-4528-B657-97D08423CFED}"/>
    <hyperlink ref="X13" r:id="rId4" tooltip="https://www.bf.uni-lj.si/sl/raziskave/raziskovalna-oprema/" xr:uid="{11D3E2B7-4F16-44FF-80E3-A1021CCF8B4A}"/>
    <hyperlink ref="X15" r:id="rId5" tooltip="https://www.bf.uni-lj.si/sl/raziskave/raziskovalna-oprema/" xr:uid="{41754219-4F79-4191-BB1F-95D422D5BB83}"/>
    <hyperlink ref="X19" r:id="rId6" tooltip="https://www.bf.uni-lj.si/sl/raziskave/raziskovalna-oprema/" xr:uid="{F04AEB25-361D-45D6-A3B1-5DF23A3CDEAD}"/>
    <hyperlink ref="X21" r:id="rId7" tooltip="https://www.bf.uni-lj.si/sl/raziskave/raziskovalna-oprema/" xr:uid="{98B48455-7B16-4C77-8626-481C1D3B3F67}"/>
    <hyperlink ref="X29" r:id="rId8" tooltip="https://www.bf.uni-lj.si/sl/raziskave/raziskovalna-oprema/" xr:uid="{0E62B2D4-26ED-42BF-9269-47C131F54995}"/>
    <hyperlink ref="X31" r:id="rId9" tooltip="https://www.bf.uni-lj.si/sl/raziskave/raziskovalna-oprema/" xr:uid="{7C2366C4-52BD-4DC5-90A6-77C9A2AF7C91}"/>
    <hyperlink ref="X33" r:id="rId10" tooltip="https://www.bf.uni-lj.si/sl/raziskave/raziskovalna-oprema/" xr:uid="{A03DFF41-0C3F-4377-A084-36183D5211FC}"/>
    <hyperlink ref="X35" r:id="rId11" tooltip="https://www.bf.uni-lj.si/sl/raziskave/raziskovalna-oprema/" xr:uid="{B6291592-9EB2-4C61-93EB-14AA9EABE0E7}"/>
    <hyperlink ref="X37" r:id="rId12" tooltip="https://www.bf.uni-lj.si/sl/raziskave/raziskovalna-oprema/" xr:uid="{7E2AB419-6C0C-4981-BD16-30954B95169C}"/>
    <hyperlink ref="X39" r:id="rId13" tooltip="https://www.bf.uni-lj.si/sl/raziskave/raziskovalna-oprema/" xr:uid="{90F09690-727A-4CDF-BB5A-4CEE5D18ED2B}"/>
    <hyperlink ref="X41" r:id="rId14" tooltip="https://www.bf.uni-lj.si/sl/raziskave/raziskovalna-oprema/" xr:uid="{70021ACD-07D0-466C-8ABA-DEDC414259C9}"/>
    <hyperlink ref="X43" r:id="rId15" tooltip="https://www.bf.uni-lj.si/sl/raziskave/raziskovalna-oprema/" xr:uid="{FC658661-D092-4E21-BA85-D541DB28BBBA}"/>
    <hyperlink ref="X51" r:id="rId16" tooltip="https://www.bf.uni-lj.si/sl/raziskave/raziskovalna-oprema/" xr:uid="{107E1157-7606-4818-A560-F8CD9A823D1E}"/>
    <hyperlink ref="X53" r:id="rId17" tooltip="https://www.bf.uni-lj.si/sl/raziskave/raziskovalna-oprema/" xr:uid="{16EDABA6-F665-4787-9FA3-C02878D1E023}"/>
    <hyperlink ref="X57" r:id="rId18" tooltip="https://www.bf.uni-lj.si/sl/raziskave/raziskovalna-oprema/" xr:uid="{C52E2D20-5B52-4392-AB36-F7BD7EFCF203}"/>
    <hyperlink ref="X58" r:id="rId19" tooltip="https://www.bf.uni-lj.si/sl/raziskave/raziskovalna-oprema/" xr:uid="{03957AB1-9842-4D57-969F-F85E0D1136EC}"/>
    <hyperlink ref="X60" r:id="rId20" tooltip="https://www.bf.uni-lj.si/sl/raziskave/raziskovalna-oprema/" xr:uid="{D4F9EE8F-332D-4144-B431-70F71BF9FD32}"/>
    <hyperlink ref="X62" r:id="rId21" tooltip="https://www.bf.uni-lj.si/sl/raziskave/raziskovalna-oprema/" xr:uid="{CFA2B5B2-171D-4F84-8415-10E9506C991E}"/>
    <hyperlink ref="X64" r:id="rId22" tooltip="https://www.bf.uni-lj.si/sl/raziskave/raziskovalna-oprema/" xr:uid="{8782708A-1C1A-4AFA-9653-137A465680EE}"/>
    <hyperlink ref="X65" r:id="rId23" tooltip="https://www.bf.uni-lj.si/sl/raziskave/raziskovalna-oprema/" xr:uid="{D1DB60B7-BC39-435B-9BE3-563689DB7071}"/>
    <hyperlink ref="X67" r:id="rId24" tooltip="https://www.bf.uni-lj.si/sl/raziskave/raziskovalna-oprema/" xr:uid="{A7ABD077-CDD3-4A9B-A1B1-227B717D6ED7}"/>
    <hyperlink ref="X72" r:id="rId25" tooltip="https://www.bf.uni-lj.si/sl/raziskave/raziskovalna-oprema/" xr:uid="{16659EDC-17AC-48A2-9187-214D2D7FE692}"/>
    <hyperlink ref="X12" r:id="rId26" tooltip="https://www.bf.uni-lj.si/sl/raziskave/raziskovalna-oprema/" xr:uid="{43152AE8-C198-4F50-8DC1-F0BFB34F763E}"/>
    <hyperlink ref="X14" r:id="rId27" tooltip="https://www.bf.uni-lj.si/sl/raziskave/raziskovalna-oprema/" xr:uid="{7D668191-3A60-49C6-8AC8-08A50339BC65}"/>
    <hyperlink ref="X18" r:id="rId28" tooltip="https://www.bf.uni-lj.si/sl/raziskave/raziskovalna-oprema/" xr:uid="{D1375C90-A03F-41A8-8799-0D00F5C686D4}"/>
    <hyperlink ref="X20" r:id="rId29" tooltip="https://www.bf.uni-lj.si/sl/raziskave/raziskovalna-oprema/" xr:uid="{8EAFD352-1EE2-489B-A727-F4E6BC3D2B87}"/>
    <hyperlink ref="X22" r:id="rId30" tooltip="https://www.bf.uni-lj.si/sl/raziskave/raziskovalna-oprema/" xr:uid="{78C9033E-0906-4680-828D-A47192196832}"/>
    <hyperlink ref="X25" r:id="rId31" tooltip="https://www.bf.uni-lj.si/sl/raziskave/raziskovalna-oprema/" xr:uid="{AD4B4288-8C3F-4B7D-AABE-22509E696354}"/>
    <hyperlink ref="X27" r:id="rId32" tooltip="https://www.bf.uni-lj.si/sl/raziskave/raziskovalna-oprema/" xr:uid="{B6EEBACE-3196-4325-A364-48A538468088}"/>
    <hyperlink ref="X28" r:id="rId33" tooltip="https://www.bf.uni-lj.si/sl/raziskave/raziskovalna-oprema/" xr:uid="{31F22C27-163F-4885-A720-7AC174B707CC}"/>
    <hyperlink ref="X30" r:id="rId34" tooltip="https://www.bf.uni-lj.si/sl/raziskave/raziskovalna-oprema/" xr:uid="{48613270-52BD-42D9-BB9A-A71BA949F09F}"/>
    <hyperlink ref="X32" r:id="rId35" tooltip="https://www.bf.uni-lj.si/sl/raziskave/raziskovalna-oprema/" xr:uid="{85C75D05-2DC3-4D59-88C7-639A54DDB578}"/>
    <hyperlink ref="X34" r:id="rId36" tooltip="https://www.bf.uni-lj.si/sl/raziskave/raziskovalna-oprema/" xr:uid="{06414EC0-5E38-4E54-BB6B-00A1CA125796}"/>
    <hyperlink ref="X36" r:id="rId37" tooltip="https://www.bf.uni-lj.si/sl/raziskave/raziskovalna-oprema/" xr:uid="{61AF9119-BB87-40D7-B998-9DBB49D30D0C}"/>
    <hyperlink ref="X38" r:id="rId38" tooltip="https://www.bf.uni-lj.si/sl/raziskave/raziskovalna-oprema/" xr:uid="{C56BF8DF-C6D5-4FB0-999D-EC05612AED5E}"/>
    <hyperlink ref="X40" r:id="rId39" tooltip="https://www.bf.uni-lj.si/sl/raziskave/raziskovalna-oprema/" xr:uid="{2F585930-2662-4A4F-8A7A-BD4FB9412559}"/>
    <hyperlink ref="X42" r:id="rId40" tooltip="https://www.bf.uni-lj.si/sl/raziskave/raziskovalna-oprema/" xr:uid="{27972ED8-0B40-4942-9C8D-624AD582882A}"/>
    <hyperlink ref="X44" r:id="rId41" tooltip="https://www.bf.uni-lj.si/sl/raziskave/raziskovalna-oprema/" xr:uid="{5A1CF35F-4C5F-4ACF-8FA7-DA33DA0B937B}"/>
    <hyperlink ref="X48" r:id="rId42" tooltip="https://www.bf.uni-lj.si/sl/raziskave/raziskovalna-oprema/" xr:uid="{8BBE6CE1-B1F0-40A7-939F-240C3B22A001}"/>
    <hyperlink ref="X49" r:id="rId43" tooltip="https://www.bf.uni-lj.si/sl/raziskave/raziskovalna-oprema/" xr:uid="{99BAD9A5-5B59-4F91-BE83-79A488A6A2D0}"/>
    <hyperlink ref="X50" r:id="rId44" tooltip="https://www.bf.uni-lj.si/sl/raziskave/raziskovalna-oprema/" xr:uid="{FF7ADB39-CDC1-45E8-8A05-D842082F982B}"/>
    <hyperlink ref="X54" r:id="rId45" tooltip="https://www.bf.uni-lj.si/sl/raziskave/raziskovalna-oprema/" xr:uid="{5993A44A-61FF-4EBA-BFCD-11A1A93DDA4A}"/>
    <hyperlink ref="X56" r:id="rId46" tooltip="https://www.bf.uni-lj.si/sl/raziskave/raziskovalna-oprema/" xr:uid="{9D12D406-354A-4033-937D-18181F05C164}"/>
    <hyperlink ref="X59" r:id="rId47" tooltip="https://www.bf.uni-lj.si/sl/raziskave/raziskovalna-oprema/" xr:uid="{56D7DA6C-B04A-4B83-A7DB-27248C43E933}"/>
    <hyperlink ref="X61" r:id="rId48" tooltip="https://www.bf.uni-lj.si/sl/raziskave/raziskovalna-oprema/" xr:uid="{7969D51F-2E15-4A0D-AB6E-0224DFD0A6B9}"/>
    <hyperlink ref="X63" r:id="rId49" tooltip="https://www.bf.uni-lj.si/sl/raziskave/raziskovalna-oprema/" xr:uid="{3589E469-5152-4290-B980-C63C7E11566E}"/>
    <hyperlink ref="X66" r:id="rId50" tooltip="https://www.bf.uni-lj.si/sl/raziskave/raziskovalna-oprema/" xr:uid="{C16FF9F7-D788-454F-8E4C-9BE82169B121}"/>
    <hyperlink ref="X68" r:id="rId51" tooltip="https://www.bf.uni-lj.si/sl/raziskave/raziskovalna-oprema/" xr:uid="{8D7FDE95-C9EE-416D-96FC-ADE6BA5349D1}"/>
    <hyperlink ref="X69" r:id="rId52" tooltip="https://www.bf.uni-lj.si/sl/raziskave/raziskovalna-oprema/" xr:uid="{355B916E-AFAD-4DF9-9635-79F9C320BFE4}"/>
    <hyperlink ref="X17" r:id="rId53" tooltip="https://www.bf.uni-lj.si/sl/raziskave/raziskovalna-oprema/" xr:uid="{B3EE343D-E909-4B3D-80B9-E73769263BAB}"/>
    <hyperlink ref="X16" r:id="rId54" tooltip="https://www.bf.uni-lj.si/sl/raziskave/raziskovalna-oprema/" xr:uid="{E40AA0EF-4905-4A8D-AC96-02282C4BFE47}"/>
    <hyperlink ref="X23" r:id="rId55" tooltip="https://www.bf.uni-lj.si/sl/raziskave/raziskovalna-oprema/" xr:uid="{12CE902B-2EB6-41B6-AA10-8C0C297DDFD6}"/>
    <hyperlink ref="X55" r:id="rId56" tooltip="https://www.bf.uni-lj.si/sl/raziskave/raziskovalna-oprema/" xr:uid="{D169AFD7-DA53-4E5B-91C5-070225811CF7}"/>
    <hyperlink ref="X46" r:id="rId57" tooltip="https://www.bf.uni-lj.si/sl/raziskave/raziskovalna-oprema/" xr:uid="{4F55AD58-5A15-41B2-B30B-C33FB91E41C6}"/>
    <hyperlink ref="X45" r:id="rId58" tooltip="https://www.bf.uni-lj.si/sl/raziskave/raziskovalna-oprema/" xr:uid="{9547538F-C598-4846-98FD-3BAAB09790CC}"/>
    <hyperlink ref="X52" r:id="rId59" tooltip="https://www.bf.uni-lj.si/sl/raziskave/raziskovalna-oprema/" xr:uid="{3C14D3B0-DCE3-4FA1-A21B-ABEC95E0DE99}"/>
    <hyperlink ref="X24" r:id="rId60" tooltip="https://www.bf.uni-lj.si/sl/raziskave/raziskovalna-oprema/" xr:uid="{DC8D7845-FD64-4DD1-A0DF-256158B9A119}"/>
    <hyperlink ref="X79" r:id="rId61" xr:uid="{7E1295AD-0498-4B1C-B9D3-B8DF4B6CAB66}"/>
    <hyperlink ref="X86" r:id="rId62" xr:uid="{391AD844-92B9-48DE-9AEC-D467B9CBF2D2}"/>
    <hyperlink ref="X92" r:id="rId63" xr:uid="{DC80B72A-BB53-4F03-8229-40AD54167C98}"/>
    <hyperlink ref="X93" r:id="rId64" xr:uid="{00000000-0004-0000-0000-000049000000}"/>
    <hyperlink ref="X108" r:id="rId65" xr:uid="{D18994B1-EDBE-43A9-861C-14B66D2E85B4}"/>
    <hyperlink ref="X97" r:id="rId66" xr:uid="{4765F13F-F0F9-4F4A-A051-159995313C4A}"/>
    <hyperlink ref="X110" r:id="rId67" xr:uid="{4F3DF385-967E-4B05-8DD6-3C89BA507CC4}"/>
    <hyperlink ref="X103" r:id="rId68" xr:uid="{B20D4137-C890-484E-88C4-E66E8F746927}"/>
    <hyperlink ref="X81" r:id="rId69" xr:uid="{7BF005CA-AD07-4631-8E69-86F99B8F26DE}"/>
    <hyperlink ref="X82" r:id="rId70" tooltip="https://www.bf.uni-lj.si/sl/raziskave/raziskovalna-oprema/" xr:uid="{04E9670F-8C75-4257-9FB6-CFCC64183EA1}"/>
    <hyperlink ref="X95" r:id="rId71" tooltip="https://www.bf.uni-lj.si/sl/raziskave/raziskovalna-oprema/" xr:uid="{3397263D-A912-4F3B-B490-8A410F5E4049}"/>
    <hyperlink ref="X26" r:id="rId72" xr:uid="{4568C877-36A2-4481-BCFF-60E45251D26B}"/>
    <hyperlink ref="X91" r:id="rId73" xr:uid="{7C30A2C0-65B2-4564-9E52-7D239E4EA14D}"/>
    <hyperlink ref="X84" r:id="rId74" xr:uid="{10FDC989-EFAD-442E-90B2-D657926D2A35}"/>
    <hyperlink ref="X94" r:id="rId75" xr:uid="{23D2A078-1C0A-4206-8D6A-35CF4D753146}"/>
    <hyperlink ref="X107" r:id="rId76" xr:uid="{C353464D-E65F-416D-B03F-028D71CF43CF}"/>
    <hyperlink ref="X98" r:id="rId77" xr:uid="{1A6717D1-5E27-410D-9138-F6BFC20DF0B7}"/>
    <hyperlink ref="X83" r:id="rId78" xr:uid="{7346AE82-8800-49AA-A014-A54259CB14F2}"/>
    <hyperlink ref="X113" r:id="rId79" xr:uid="{A0037F86-2B25-4BC7-AA61-ABEBBAD17551}"/>
    <hyperlink ref="X102" r:id="rId80" xr:uid="{21D68DC9-4263-4899-B820-AFC9FB536D93}"/>
    <hyperlink ref="X111" r:id="rId81" xr:uid="{F1DA31F4-D44D-40B3-9BDF-05408ECACE48}"/>
    <hyperlink ref="X96" r:id="rId82" xr:uid="{C010B88E-45D5-4C95-A9EE-37E877D431F3}"/>
    <hyperlink ref="X90" r:id="rId83" xr:uid="{160867E4-712F-4485-83C2-D6D6C2400CD8}"/>
    <hyperlink ref="X47" r:id="rId84" tooltip="https://www.bf.uni-lj.si/sl/raziskave/raziskovalna-oprema/" xr:uid="{9B3AE5CD-B347-46D9-B1B1-E9607117B585}"/>
    <hyperlink ref="X85" r:id="rId85" xr:uid="{4D2B1B2A-5F8F-469C-9FD5-B74E4A433E5C}"/>
  </hyperlinks>
  <pageMargins left="0.7" right="0.7" top="0.75" bottom="0.75" header="0.3" footer="0.3"/>
  <pageSetup paperSize="9" orientation="portrait"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14" activePane="bottomLeft" state="frozen"/>
      <selection activeCell="B53" sqref="B53"/>
      <selection pane="bottomLeft" activeCell="B14" sqref="B14"/>
    </sheetView>
  </sheetViews>
  <sheetFormatPr defaultColWidth="9.140625" defaultRowHeight="12.75"/>
  <cols>
    <col min="1" max="1" width="17" style="49" customWidth="1"/>
    <col min="2" max="2" width="87.42578125" style="37" customWidth="1"/>
    <col min="3" max="5" width="9.140625" style="35" customWidth="1"/>
    <col min="6" max="16384" width="9.140625" style="35"/>
  </cols>
  <sheetData>
    <row r="1" spans="1:2">
      <c r="A1" s="318" t="s">
        <v>1206</v>
      </c>
      <c r="B1" s="318"/>
    </row>
    <row r="2" spans="1:2" ht="9" customHeight="1">
      <c r="A2" s="36"/>
    </row>
    <row r="3" spans="1:2" ht="29.25" customHeight="1">
      <c r="A3" s="38" t="s">
        <v>1207</v>
      </c>
      <c r="B3" s="39" t="s">
        <v>1208</v>
      </c>
    </row>
    <row r="4" spans="1:2" ht="8.25" customHeight="1">
      <c r="A4" s="40"/>
      <c r="B4" s="39"/>
    </row>
    <row r="5" spans="1:2">
      <c r="A5" s="38" t="s">
        <v>1209</v>
      </c>
      <c r="B5" s="41" t="s">
        <v>1210</v>
      </c>
    </row>
    <row r="6" spans="1:2">
      <c r="A6" s="40"/>
      <c r="B6" s="39" t="s">
        <v>1211</v>
      </c>
    </row>
    <row r="7" spans="1:2" ht="14.25" customHeight="1">
      <c r="A7" s="40"/>
      <c r="B7" s="198" t="s">
        <v>1212</v>
      </c>
    </row>
    <row r="8" spans="1:2" ht="13.5" customHeight="1">
      <c r="A8" s="40"/>
      <c r="B8" s="43" t="s">
        <v>1213</v>
      </c>
    </row>
    <row r="9" spans="1:2">
      <c r="A9" s="40"/>
      <c r="B9" s="42" t="s">
        <v>1214</v>
      </c>
    </row>
    <row r="10" spans="1:2">
      <c r="A10" s="40"/>
      <c r="B10" s="44" t="s">
        <v>1215</v>
      </c>
    </row>
    <row r="11" spans="1:2">
      <c r="A11" s="40"/>
      <c r="B11" s="44"/>
    </row>
    <row r="12" spans="1:2">
      <c r="A12" s="38" t="s">
        <v>1216</v>
      </c>
      <c r="B12" s="39" t="s">
        <v>1217</v>
      </c>
    </row>
    <row r="13" spans="1:2">
      <c r="A13" s="40"/>
      <c r="B13" s="39"/>
    </row>
    <row r="14" spans="1:2" ht="25.5">
      <c r="A14" s="45" t="s">
        <v>1218</v>
      </c>
      <c r="B14" s="46" t="s">
        <v>1219</v>
      </c>
    </row>
    <row r="15" spans="1:2">
      <c r="A15" s="47"/>
      <c r="B15" s="46"/>
    </row>
    <row r="16" spans="1:2" ht="25.5">
      <c r="A16" s="45" t="s">
        <v>1220</v>
      </c>
      <c r="B16" s="46" t="s">
        <v>1221</v>
      </c>
    </row>
    <row r="17" spans="1:2" ht="25.5">
      <c r="A17" s="47"/>
      <c r="B17" s="46" t="s">
        <v>1222</v>
      </c>
    </row>
    <row r="18" spans="1:2">
      <c r="A18" s="47"/>
      <c r="B18" s="48" t="s">
        <v>1223</v>
      </c>
    </row>
    <row r="19" spans="1:2">
      <c r="A19" s="40"/>
      <c r="B19" s="41"/>
    </row>
    <row r="20" spans="1:2" ht="25.5">
      <c r="A20" s="38" t="s">
        <v>1224</v>
      </c>
      <c r="B20" s="41" t="s">
        <v>1225</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48" activePane="bottomLeft" state="frozen"/>
      <selection activeCell="B53" sqref="B53"/>
      <selection pane="bottomLeft" activeCell="E77" sqref="E77"/>
    </sheetView>
  </sheetViews>
  <sheetFormatPr defaultColWidth="9.140625" defaultRowHeight="15"/>
  <cols>
    <col min="1" max="1" width="3.140625" style="51" bestFit="1" customWidth="1"/>
    <col min="2" max="2" width="18.7109375" style="51" customWidth="1"/>
    <col min="3" max="3" width="20" style="51" customWidth="1"/>
    <col min="4" max="4" width="3.42578125" style="51" bestFit="1" customWidth="1"/>
    <col min="5" max="6" width="26.42578125" style="51" customWidth="1"/>
    <col min="7" max="7" width="3.28515625" style="51" bestFit="1" customWidth="1"/>
    <col min="8" max="8" width="31.28515625" style="51" customWidth="1"/>
    <col min="9" max="9" width="33" style="51" customWidth="1"/>
    <col min="10" max="12" width="9.140625" style="51" customWidth="1"/>
    <col min="13" max="16384" width="9.140625" style="51"/>
  </cols>
  <sheetData>
    <row r="1" spans="1:11">
      <c r="A1" s="50" t="s">
        <v>38</v>
      </c>
      <c r="B1" s="50" t="s">
        <v>1226</v>
      </c>
      <c r="C1" s="50" t="s">
        <v>1227</v>
      </c>
      <c r="D1" s="50" t="s">
        <v>39</v>
      </c>
      <c r="E1" s="50" t="s">
        <v>1228</v>
      </c>
      <c r="F1" s="50" t="s">
        <v>1229</v>
      </c>
      <c r="G1" s="50" t="s">
        <v>40</v>
      </c>
      <c r="H1" s="50" t="s">
        <v>1230</v>
      </c>
      <c r="I1" s="50" t="s">
        <v>1231</v>
      </c>
      <c r="K1" s="52"/>
    </row>
    <row r="2" spans="1:11">
      <c r="A2" s="53">
        <v>1</v>
      </c>
      <c r="B2" s="320" t="s">
        <v>1232</v>
      </c>
      <c r="C2" s="320" t="s">
        <v>1233</v>
      </c>
      <c r="D2" s="53">
        <v>1</v>
      </c>
      <c r="E2" s="51" t="s">
        <v>1234</v>
      </c>
      <c r="F2" s="51" t="s">
        <v>1235</v>
      </c>
      <c r="G2" s="53">
        <v>1</v>
      </c>
      <c r="H2" s="51" t="s">
        <v>1236</v>
      </c>
      <c r="I2" s="51" t="s">
        <v>1237</v>
      </c>
    </row>
    <row r="3" spans="1:11">
      <c r="A3" s="53"/>
      <c r="B3" s="320"/>
      <c r="C3" s="320"/>
      <c r="D3" s="53"/>
      <c r="G3" s="53">
        <v>2</v>
      </c>
      <c r="H3" s="51" t="s">
        <v>1238</v>
      </c>
      <c r="I3" s="51" t="s">
        <v>1239</v>
      </c>
    </row>
    <row r="4" spans="1:11">
      <c r="A4" s="53"/>
      <c r="D4" s="53"/>
      <c r="G4" s="53">
        <v>3</v>
      </c>
      <c r="H4" s="54" t="s">
        <v>1240</v>
      </c>
      <c r="I4" s="51" t="s">
        <v>1241</v>
      </c>
    </row>
    <row r="5" spans="1:11">
      <c r="A5" s="53"/>
      <c r="D5" s="53"/>
      <c r="G5" s="53">
        <v>4</v>
      </c>
      <c r="H5" s="51" t="s">
        <v>1242</v>
      </c>
      <c r="I5" s="51" t="s">
        <v>1243</v>
      </c>
    </row>
    <row r="6" spans="1:11">
      <c r="A6" s="53"/>
      <c r="D6" s="53"/>
      <c r="G6" s="53">
        <v>5</v>
      </c>
      <c r="H6" s="51" t="s">
        <v>1244</v>
      </c>
      <c r="I6" s="51" t="s">
        <v>1245</v>
      </c>
    </row>
    <row r="7" spans="1:11">
      <c r="A7" s="53"/>
      <c r="D7" s="53"/>
      <c r="G7" s="53">
        <v>6</v>
      </c>
      <c r="H7" s="51" t="s">
        <v>1246</v>
      </c>
      <c r="I7" s="51" t="s">
        <v>1247</v>
      </c>
    </row>
    <row r="8" spans="1:11">
      <c r="A8" s="53"/>
      <c r="D8" s="53"/>
      <c r="G8" s="53">
        <v>7</v>
      </c>
      <c r="H8" s="51" t="s">
        <v>1248</v>
      </c>
      <c r="I8" s="51" t="s">
        <v>1249</v>
      </c>
    </row>
    <row r="9" spans="1:11">
      <c r="A9" s="53"/>
      <c r="D9" s="53">
        <v>2</v>
      </c>
      <c r="E9" s="51" t="s">
        <v>1250</v>
      </c>
      <c r="F9" s="51" t="s">
        <v>1251</v>
      </c>
      <c r="G9" s="53">
        <v>1</v>
      </c>
      <c r="H9" s="51" t="s">
        <v>1252</v>
      </c>
      <c r="I9" s="51" t="s">
        <v>1253</v>
      </c>
    </row>
    <row r="10" spans="1:11">
      <c r="A10" s="53"/>
      <c r="D10" s="53"/>
      <c r="G10" s="53">
        <v>2</v>
      </c>
      <c r="H10" s="51" t="s">
        <v>1254</v>
      </c>
      <c r="I10" s="51" t="s">
        <v>1255</v>
      </c>
    </row>
    <row r="11" spans="1:11">
      <c r="A11" s="53"/>
      <c r="D11" s="53"/>
      <c r="G11" s="53">
        <v>3</v>
      </c>
      <c r="H11" s="51" t="s">
        <v>1256</v>
      </c>
      <c r="I11" s="51" t="s">
        <v>1257</v>
      </c>
    </row>
    <row r="12" spans="1:11">
      <c r="A12" s="53"/>
      <c r="D12" s="53"/>
      <c r="G12" s="53">
        <v>4</v>
      </c>
      <c r="H12" s="51" t="s">
        <v>1258</v>
      </c>
      <c r="I12" s="51" t="s">
        <v>1259</v>
      </c>
    </row>
    <row r="13" spans="1:11">
      <c r="A13" s="53"/>
      <c r="D13" s="53">
        <v>3</v>
      </c>
      <c r="E13" s="51" t="s">
        <v>1260</v>
      </c>
      <c r="F13" s="51" t="s">
        <v>1261</v>
      </c>
      <c r="G13" s="53">
        <v>1</v>
      </c>
      <c r="H13" s="51" t="s">
        <v>1262</v>
      </c>
      <c r="I13" s="51" t="s">
        <v>1263</v>
      </c>
    </row>
    <row r="14" spans="1:11">
      <c r="A14" s="53"/>
      <c r="D14" s="53"/>
      <c r="G14" s="53">
        <v>2</v>
      </c>
      <c r="H14" s="51" t="s">
        <v>1264</v>
      </c>
      <c r="I14" s="51" t="s">
        <v>1265</v>
      </c>
    </row>
    <row r="15" spans="1:11">
      <c r="A15" s="53"/>
      <c r="D15" s="53"/>
      <c r="G15" s="53">
        <v>3</v>
      </c>
      <c r="H15" s="51" t="s">
        <v>1266</v>
      </c>
      <c r="I15" s="51" t="s">
        <v>1266</v>
      </c>
    </row>
    <row r="16" spans="1:11">
      <c r="A16" s="53"/>
      <c r="D16" s="53"/>
      <c r="G16" s="53">
        <v>4</v>
      </c>
      <c r="H16" s="51" t="s">
        <v>1267</v>
      </c>
      <c r="I16" s="51" t="s">
        <v>1268</v>
      </c>
    </row>
    <row r="17" spans="1:9">
      <c r="A17" s="53"/>
      <c r="D17" s="53"/>
      <c r="G17" s="53">
        <v>5</v>
      </c>
      <c r="H17" s="51" t="s">
        <v>1269</v>
      </c>
      <c r="I17" s="51" t="s">
        <v>1270</v>
      </c>
    </row>
    <row r="18" spans="1:9">
      <c r="A18" s="53"/>
      <c r="D18" s="53">
        <v>4</v>
      </c>
      <c r="E18" s="51" t="s">
        <v>1271</v>
      </c>
      <c r="F18" s="51" t="s">
        <v>1272</v>
      </c>
      <c r="G18" s="53">
        <v>1</v>
      </c>
      <c r="H18" s="51" t="s">
        <v>1273</v>
      </c>
      <c r="I18" s="51" t="s">
        <v>1274</v>
      </c>
    </row>
    <row r="19" spans="1:9">
      <c r="A19" s="53"/>
      <c r="D19" s="53"/>
      <c r="G19" s="53">
        <v>2</v>
      </c>
      <c r="H19" s="54" t="s">
        <v>1275</v>
      </c>
      <c r="I19" s="51" t="s">
        <v>1276</v>
      </c>
    </row>
    <row r="20" spans="1:9">
      <c r="A20" s="53"/>
      <c r="D20" s="53"/>
      <c r="G20" s="53">
        <v>3</v>
      </c>
      <c r="H20" s="51" t="s">
        <v>1277</v>
      </c>
      <c r="I20" s="51" t="s">
        <v>1278</v>
      </c>
    </row>
    <row r="21" spans="1:9">
      <c r="A21" s="53"/>
      <c r="D21" s="53"/>
      <c r="G21" s="53">
        <v>4</v>
      </c>
      <c r="H21" s="51" t="s">
        <v>1279</v>
      </c>
      <c r="I21" s="51" t="s">
        <v>1280</v>
      </c>
    </row>
    <row r="22" spans="1:9">
      <c r="A22" s="53"/>
      <c r="D22" s="53">
        <v>5</v>
      </c>
      <c r="E22" s="51" t="s">
        <v>1281</v>
      </c>
      <c r="F22" s="51" t="s">
        <v>1282</v>
      </c>
      <c r="G22" s="53">
        <v>1</v>
      </c>
      <c r="H22" s="51" t="s">
        <v>1283</v>
      </c>
      <c r="I22" s="51" t="s">
        <v>1284</v>
      </c>
    </row>
    <row r="23" spans="1:9">
      <c r="A23" s="53"/>
      <c r="D23" s="53"/>
      <c r="G23" s="53">
        <v>2</v>
      </c>
      <c r="H23" s="54" t="s">
        <v>1285</v>
      </c>
      <c r="I23" s="51" t="s">
        <v>1286</v>
      </c>
    </row>
    <row r="24" spans="1:9">
      <c r="A24" s="53"/>
      <c r="D24" s="53"/>
      <c r="G24" s="53">
        <v>3</v>
      </c>
      <c r="H24" s="51" t="s">
        <v>1287</v>
      </c>
      <c r="I24" s="51" t="s">
        <v>1288</v>
      </c>
    </row>
    <row r="25" spans="1:9">
      <c r="A25" s="53"/>
      <c r="D25" s="53">
        <v>6</v>
      </c>
      <c r="E25" s="51" t="s">
        <v>1256</v>
      </c>
      <c r="F25" s="51" t="s">
        <v>1289</v>
      </c>
      <c r="G25" s="53">
        <v>1</v>
      </c>
      <c r="H25" s="51" t="s">
        <v>1290</v>
      </c>
      <c r="I25" s="51" t="s">
        <v>1291</v>
      </c>
    </row>
    <row r="26" spans="1:9">
      <c r="A26" s="53"/>
      <c r="D26" s="53"/>
      <c r="G26" s="53">
        <v>2</v>
      </c>
      <c r="H26" s="51" t="s">
        <v>1292</v>
      </c>
      <c r="I26" s="51" t="s">
        <v>1292</v>
      </c>
    </row>
    <row r="27" spans="1:9">
      <c r="A27" s="53"/>
      <c r="D27" s="53">
        <v>7</v>
      </c>
      <c r="E27" s="51" t="s">
        <v>1293</v>
      </c>
      <c r="F27" s="51" t="s">
        <v>1294</v>
      </c>
      <c r="G27" s="53">
        <v>1</v>
      </c>
      <c r="H27" s="51" t="s">
        <v>1295</v>
      </c>
      <c r="I27" s="51" t="s">
        <v>1296</v>
      </c>
    </row>
    <row r="28" spans="1:9">
      <c r="A28" s="53"/>
      <c r="D28" s="53"/>
      <c r="G28" s="53">
        <v>2</v>
      </c>
      <c r="H28" s="51" t="s">
        <v>1297</v>
      </c>
      <c r="I28" s="51" t="s">
        <v>1298</v>
      </c>
    </row>
    <row r="29" spans="1:9">
      <c r="A29" s="53"/>
      <c r="D29" s="53"/>
      <c r="G29" s="53">
        <v>3</v>
      </c>
      <c r="H29" s="51" t="s">
        <v>1299</v>
      </c>
      <c r="I29" s="51" t="s">
        <v>1300</v>
      </c>
    </row>
    <row r="30" spans="1:9">
      <c r="A30" s="53"/>
      <c r="D30" s="53"/>
      <c r="G30" s="53">
        <v>4</v>
      </c>
      <c r="H30" s="51" t="s">
        <v>1301</v>
      </c>
      <c r="I30" s="51" t="s">
        <v>1302</v>
      </c>
    </row>
    <row r="31" spans="1:9">
      <c r="A31" s="53"/>
      <c r="D31" s="53"/>
      <c r="G31" s="53">
        <v>5</v>
      </c>
      <c r="H31" s="51" t="s">
        <v>1303</v>
      </c>
      <c r="I31" s="51" t="s">
        <v>1304</v>
      </c>
    </row>
    <row r="32" spans="1:9">
      <c r="A32" s="53"/>
      <c r="D32" s="53"/>
      <c r="G32" s="53">
        <v>6</v>
      </c>
      <c r="H32" s="51" t="s">
        <v>1305</v>
      </c>
      <c r="I32" s="51" t="s">
        <v>1306</v>
      </c>
    </row>
    <row r="33" spans="1:9">
      <c r="A33" s="53"/>
      <c r="D33" s="53">
        <v>8</v>
      </c>
      <c r="E33" s="51" t="s">
        <v>1307</v>
      </c>
      <c r="F33" s="51" t="s">
        <v>1308</v>
      </c>
      <c r="G33" s="53">
        <v>1</v>
      </c>
      <c r="H33" s="51" t="s">
        <v>1309</v>
      </c>
      <c r="I33" s="51" t="s">
        <v>1310</v>
      </c>
    </row>
    <row r="34" spans="1:9">
      <c r="A34" s="53"/>
      <c r="D34" s="53"/>
      <c r="G34" s="53">
        <v>2</v>
      </c>
      <c r="H34" s="51" t="s">
        <v>1311</v>
      </c>
      <c r="I34" s="51" t="s">
        <v>1311</v>
      </c>
    </row>
    <row r="35" spans="1:9">
      <c r="A35" s="53"/>
      <c r="D35" s="53"/>
      <c r="G35" s="53">
        <v>3</v>
      </c>
      <c r="H35" s="51" t="s">
        <v>1312</v>
      </c>
      <c r="I35" s="51" t="s">
        <v>1313</v>
      </c>
    </row>
    <row r="36" spans="1:9">
      <c r="A36" s="53"/>
      <c r="D36" s="53">
        <v>9</v>
      </c>
      <c r="E36" s="51" t="s">
        <v>1314</v>
      </c>
      <c r="F36" s="51" t="s">
        <v>1315</v>
      </c>
      <c r="G36" s="53">
        <v>1</v>
      </c>
      <c r="H36" s="51" t="s">
        <v>1316</v>
      </c>
      <c r="I36" s="51" t="s">
        <v>1317</v>
      </c>
    </row>
    <row r="37" spans="1:9">
      <c r="A37" s="55"/>
      <c r="B37" s="56"/>
      <c r="C37" s="56"/>
      <c r="D37" s="55"/>
      <c r="E37" s="56"/>
      <c r="F37" s="56"/>
      <c r="G37" s="55">
        <v>2</v>
      </c>
      <c r="H37" s="56" t="s">
        <v>1318</v>
      </c>
      <c r="I37" s="56" t="s">
        <v>1319</v>
      </c>
    </row>
    <row r="38" spans="1:9">
      <c r="A38" s="53">
        <v>2</v>
      </c>
      <c r="B38" s="319" t="s">
        <v>1320</v>
      </c>
      <c r="C38" s="319" t="s">
        <v>1321</v>
      </c>
      <c r="D38" s="53">
        <v>1</v>
      </c>
      <c r="E38" s="51" t="s">
        <v>1322</v>
      </c>
      <c r="F38" s="51" t="s">
        <v>1323</v>
      </c>
      <c r="G38" s="53">
        <v>1</v>
      </c>
      <c r="H38" s="51" t="s">
        <v>1324</v>
      </c>
      <c r="I38" s="51" t="s">
        <v>1325</v>
      </c>
    </row>
    <row r="39" spans="1:9">
      <c r="A39" s="53"/>
      <c r="B39" s="320"/>
      <c r="C39" s="320"/>
      <c r="D39" s="53"/>
      <c r="G39" s="53">
        <v>2</v>
      </c>
      <c r="H39" s="51" t="s">
        <v>1326</v>
      </c>
      <c r="I39" s="51" t="s">
        <v>1327</v>
      </c>
    </row>
    <row r="40" spans="1:9">
      <c r="A40" s="53"/>
      <c r="D40" s="53"/>
      <c r="G40" s="53">
        <v>3</v>
      </c>
      <c r="H40" s="51" t="s">
        <v>1328</v>
      </c>
      <c r="I40" s="51" t="s">
        <v>1329</v>
      </c>
    </row>
    <row r="41" spans="1:9">
      <c r="A41" s="53"/>
      <c r="D41" s="53"/>
      <c r="G41" s="53">
        <v>4</v>
      </c>
      <c r="H41" s="51" t="s">
        <v>1330</v>
      </c>
      <c r="I41" s="51" t="s">
        <v>1331</v>
      </c>
    </row>
    <row r="42" spans="1:9">
      <c r="A42" s="53"/>
      <c r="D42" s="53">
        <v>2</v>
      </c>
      <c r="E42" s="51" t="s">
        <v>1332</v>
      </c>
      <c r="F42" s="51" t="s">
        <v>1332</v>
      </c>
      <c r="G42" s="53">
        <v>1</v>
      </c>
      <c r="H42" s="51" t="s">
        <v>1333</v>
      </c>
      <c r="I42" s="51" t="s">
        <v>1334</v>
      </c>
    </row>
    <row r="43" spans="1:9">
      <c r="A43" s="53"/>
      <c r="D43" s="53"/>
      <c r="G43" s="53">
        <v>2</v>
      </c>
      <c r="H43" s="51" t="s">
        <v>1335</v>
      </c>
      <c r="I43" s="51" t="s">
        <v>1336</v>
      </c>
    </row>
    <row r="44" spans="1:9">
      <c r="A44" s="53"/>
      <c r="D44" s="53">
        <v>3</v>
      </c>
      <c r="E44" s="51" t="s">
        <v>1337</v>
      </c>
      <c r="F44" s="51" t="s">
        <v>1338</v>
      </c>
      <c r="G44" s="53">
        <v>1</v>
      </c>
      <c r="H44" s="51" t="s">
        <v>1339</v>
      </c>
      <c r="I44" s="51" t="s">
        <v>1340</v>
      </c>
    </row>
    <row r="45" spans="1:9">
      <c r="A45" s="53"/>
      <c r="D45" s="53"/>
      <c r="G45" s="53">
        <v>2</v>
      </c>
      <c r="H45" s="51" t="s">
        <v>1341</v>
      </c>
      <c r="I45" s="51" t="s">
        <v>1342</v>
      </c>
    </row>
    <row r="46" spans="1:9">
      <c r="A46" s="53"/>
      <c r="D46" s="53"/>
      <c r="G46" s="53">
        <v>3</v>
      </c>
      <c r="H46" s="51" t="s">
        <v>1343</v>
      </c>
      <c r="I46" s="51" t="s">
        <v>1344</v>
      </c>
    </row>
    <row r="47" spans="1:9">
      <c r="A47" s="53"/>
      <c r="D47" s="53"/>
      <c r="G47" s="53">
        <v>4</v>
      </c>
      <c r="H47" s="54" t="s">
        <v>1345</v>
      </c>
      <c r="I47" s="51" t="s">
        <v>1346</v>
      </c>
    </row>
    <row r="48" spans="1:9">
      <c r="A48" s="53"/>
      <c r="D48" s="53"/>
      <c r="G48" s="53">
        <v>5</v>
      </c>
      <c r="H48" s="51" t="s">
        <v>1347</v>
      </c>
      <c r="I48" s="51" t="s">
        <v>1348</v>
      </c>
    </row>
    <row r="49" spans="1:9">
      <c r="A49" s="53"/>
      <c r="D49" s="53"/>
      <c r="G49" s="53">
        <v>6</v>
      </c>
      <c r="H49" s="51" t="s">
        <v>1349</v>
      </c>
      <c r="I49" s="51" t="s">
        <v>1350</v>
      </c>
    </row>
    <row r="50" spans="1:9">
      <c r="A50" s="53"/>
      <c r="D50" s="53">
        <v>4</v>
      </c>
      <c r="E50" s="51" t="s">
        <v>1351</v>
      </c>
      <c r="F50" s="51" t="s">
        <v>1352</v>
      </c>
      <c r="G50" s="53">
        <v>1</v>
      </c>
      <c r="H50" s="51" t="s">
        <v>1353</v>
      </c>
      <c r="I50" s="51" t="s">
        <v>1354</v>
      </c>
    </row>
    <row r="51" spans="1:9">
      <c r="A51" s="53"/>
      <c r="D51" s="53"/>
      <c r="G51" s="53">
        <v>2</v>
      </c>
      <c r="H51" s="51" t="s">
        <v>1355</v>
      </c>
      <c r="I51" s="51" t="s">
        <v>1356</v>
      </c>
    </row>
    <row r="52" spans="1:9">
      <c r="A52" s="53"/>
      <c r="D52" s="53"/>
      <c r="G52" s="53">
        <v>3</v>
      </c>
      <c r="H52" s="51" t="s">
        <v>1357</v>
      </c>
      <c r="I52" s="51" t="s">
        <v>1358</v>
      </c>
    </row>
    <row r="53" spans="1:9">
      <c r="A53" s="53"/>
      <c r="D53" s="53"/>
      <c r="G53" s="53">
        <v>4</v>
      </c>
      <c r="H53" s="51" t="s">
        <v>1359</v>
      </c>
      <c r="I53" s="51" t="s">
        <v>1360</v>
      </c>
    </row>
    <row r="54" spans="1:9">
      <c r="A54" s="53"/>
      <c r="D54" s="53">
        <v>5</v>
      </c>
      <c r="E54" s="51" t="s">
        <v>1256</v>
      </c>
      <c r="F54" s="51" t="s">
        <v>1289</v>
      </c>
      <c r="G54" s="53">
        <v>1</v>
      </c>
      <c r="H54" s="51" t="s">
        <v>1361</v>
      </c>
      <c r="I54" s="51" t="s">
        <v>1362</v>
      </c>
    </row>
    <row r="55" spans="1:9">
      <c r="A55" s="53"/>
      <c r="D55" s="53"/>
      <c r="G55" s="53">
        <v>2</v>
      </c>
      <c r="H55" s="51" t="s">
        <v>1363</v>
      </c>
      <c r="I55" s="51" t="s">
        <v>1363</v>
      </c>
    </row>
    <row r="56" spans="1:9">
      <c r="A56" s="53"/>
      <c r="D56" s="53"/>
      <c r="G56" s="53">
        <v>3</v>
      </c>
      <c r="H56" s="51" t="s">
        <v>1364</v>
      </c>
      <c r="I56" s="51" t="s">
        <v>1365</v>
      </c>
    </row>
    <row r="57" spans="1:9">
      <c r="A57" s="53"/>
      <c r="D57" s="53"/>
      <c r="G57" s="53">
        <v>4</v>
      </c>
      <c r="H57" s="51" t="s">
        <v>1366</v>
      </c>
      <c r="I57" s="51" t="s">
        <v>1367</v>
      </c>
    </row>
    <row r="58" spans="1:9">
      <c r="A58" s="53"/>
      <c r="D58" s="53"/>
      <c r="G58" s="53">
        <v>5</v>
      </c>
      <c r="H58" s="51" t="s">
        <v>1368</v>
      </c>
      <c r="I58" s="51" t="s">
        <v>1369</v>
      </c>
    </row>
    <row r="59" spans="1:9">
      <c r="A59" s="53"/>
      <c r="D59" s="53"/>
      <c r="G59" s="53">
        <v>6</v>
      </c>
      <c r="H59" s="51" t="s">
        <v>1370</v>
      </c>
      <c r="I59" s="51" t="s">
        <v>1371</v>
      </c>
    </row>
    <row r="60" spans="1:9">
      <c r="A60" s="55"/>
      <c r="B60" s="56"/>
      <c r="C60" s="56"/>
      <c r="D60" s="55"/>
      <c r="E60" s="56"/>
      <c r="F60" s="56"/>
      <c r="G60" s="55">
        <v>7</v>
      </c>
      <c r="H60" s="56" t="s">
        <v>1372</v>
      </c>
      <c r="I60" s="56" t="s">
        <v>1373</v>
      </c>
    </row>
    <row r="61" spans="1:9">
      <c r="A61" s="53">
        <v>3</v>
      </c>
      <c r="B61" s="319" t="s">
        <v>1374</v>
      </c>
      <c r="C61" s="319" t="s">
        <v>1375</v>
      </c>
      <c r="D61" s="53">
        <v>1</v>
      </c>
      <c r="E61" s="51" t="s">
        <v>1376</v>
      </c>
      <c r="F61" s="51" t="s">
        <v>1377</v>
      </c>
      <c r="G61" s="53">
        <v>1</v>
      </c>
      <c r="H61" s="51" t="s">
        <v>1378</v>
      </c>
      <c r="I61" s="51" t="s">
        <v>1378</v>
      </c>
    </row>
    <row r="62" spans="1:9">
      <c r="A62" s="53"/>
      <c r="B62" s="320"/>
      <c r="C62" s="320"/>
      <c r="D62" s="53"/>
      <c r="G62" s="53">
        <v>2</v>
      </c>
      <c r="H62" s="51" t="s">
        <v>1364</v>
      </c>
      <c r="I62" s="51" t="s">
        <v>1365</v>
      </c>
    </row>
    <row r="63" spans="1:9">
      <c r="A63" s="53"/>
      <c r="D63" s="53"/>
      <c r="G63" s="53">
        <v>3</v>
      </c>
      <c r="H63" s="51" t="s">
        <v>1379</v>
      </c>
      <c r="I63" s="51" t="s">
        <v>1380</v>
      </c>
    </row>
    <row r="64" spans="1:9">
      <c r="A64" s="53"/>
      <c r="D64" s="53"/>
      <c r="G64" s="53">
        <v>4</v>
      </c>
      <c r="H64" s="51" t="s">
        <v>1252</v>
      </c>
      <c r="I64" s="51" t="s">
        <v>1253</v>
      </c>
    </row>
    <row r="65" spans="1:9">
      <c r="A65" s="53"/>
      <c r="D65" s="53"/>
      <c r="G65" s="53">
        <v>5</v>
      </c>
      <c r="H65" s="51" t="s">
        <v>1381</v>
      </c>
      <c r="I65" s="51" t="s">
        <v>1381</v>
      </c>
    </row>
    <row r="66" spans="1:9">
      <c r="A66" s="53"/>
      <c r="D66" s="53"/>
      <c r="G66" s="53">
        <v>6</v>
      </c>
      <c r="H66" s="51" t="s">
        <v>1382</v>
      </c>
      <c r="I66" s="51" t="s">
        <v>1383</v>
      </c>
    </row>
    <row r="67" spans="1:9">
      <c r="A67" s="53"/>
      <c r="D67" s="53"/>
      <c r="G67" s="53">
        <v>7</v>
      </c>
      <c r="H67" s="51" t="s">
        <v>1384</v>
      </c>
      <c r="I67" s="51" t="s">
        <v>1385</v>
      </c>
    </row>
    <row r="68" spans="1:9">
      <c r="A68" s="53"/>
      <c r="D68" s="53"/>
      <c r="G68" s="53">
        <v>8</v>
      </c>
      <c r="H68" s="51" t="s">
        <v>1386</v>
      </c>
      <c r="I68" s="51" t="s">
        <v>1387</v>
      </c>
    </row>
    <row r="69" spans="1:9">
      <c r="A69" s="53"/>
      <c r="D69" s="53">
        <v>2</v>
      </c>
      <c r="E69" s="51" t="s">
        <v>1388</v>
      </c>
      <c r="F69" s="51" t="s">
        <v>1389</v>
      </c>
      <c r="G69" s="53">
        <v>1</v>
      </c>
      <c r="H69" s="51" t="s">
        <v>1390</v>
      </c>
      <c r="I69" s="51" t="s">
        <v>1391</v>
      </c>
    </row>
    <row r="70" spans="1:9">
      <c r="A70" s="53"/>
      <c r="D70" s="53"/>
      <c r="G70" s="53">
        <v>2</v>
      </c>
      <c r="H70" s="51" t="s">
        <v>1392</v>
      </c>
      <c r="I70" s="51" t="s">
        <v>1393</v>
      </c>
    </row>
    <row r="71" spans="1:9">
      <c r="A71" s="53"/>
      <c r="D71" s="53"/>
      <c r="G71" s="53">
        <v>3</v>
      </c>
      <c r="H71" s="51" t="s">
        <v>1394</v>
      </c>
      <c r="I71" s="51" t="s">
        <v>1395</v>
      </c>
    </row>
    <row r="72" spans="1:9">
      <c r="A72" s="53"/>
      <c r="D72" s="53">
        <v>3</v>
      </c>
      <c r="E72" s="54" t="s">
        <v>1396</v>
      </c>
      <c r="F72" s="51" t="s">
        <v>1397</v>
      </c>
      <c r="G72" s="53">
        <v>1</v>
      </c>
      <c r="H72" s="51" t="s">
        <v>1398</v>
      </c>
      <c r="I72" s="51" t="s">
        <v>1399</v>
      </c>
    </row>
    <row r="73" spans="1:9">
      <c r="A73" s="53"/>
      <c r="D73" s="53"/>
      <c r="G73" s="53">
        <v>2</v>
      </c>
      <c r="H73" s="51" t="s">
        <v>1392</v>
      </c>
      <c r="I73" s="51" t="s">
        <v>1393</v>
      </c>
    </row>
    <row r="74" spans="1:9">
      <c r="A74" s="53"/>
      <c r="D74" s="53"/>
      <c r="G74" s="53">
        <v>3</v>
      </c>
      <c r="H74" s="51" t="s">
        <v>1364</v>
      </c>
      <c r="I74" s="51" t="s">
        <v>1365</v>
      </c>
    </row>
    <row r="75" spans="1:9">
      <c r="A75" s="53"/>
      <c r="D75" s="53"/>
      <c r="G75" s="53">
        <v>4</v>
      </c>
      <c r="H75" s="51" t="s">
        <v>1400</v>
      </c>
      <c r="I75" s="51" t="s">
        <v>1401</v>
      </c>
    </row>
    <row r="76" spans="1:9">
      <c r="A76" s="53"/>
      <c r="D76" s="53"/>
      <c r="G76" s="53">
        <v>5</v>
      </c>
      <c r="H76" s="51" t="s">
        <v>1402</v>
      </c>
      <c r="I76" s="51" t="s">
        <v>1403</v>
      </c>
    </row>
    <row r="77" spans="1:9">
      <c r="A77" s="53"/>
      <c r="D77" s="53">
        <v>4</v>
      </c>
      <c r="E77" s="51" t="s">
        <v>1404</v>
      </c>
      <c r="F77" s="51" t="s">
        <v>1405</v>
      </c>
      <c r="G77" s="53">
        <v>1</v>
      </c>
      <c r="H77" s="51" t="s">
        <v>1406</v>
      </c>
      <c r="I77" s="51" t="s">
        <v>1407</v>
      </c>
    </row>
    <row r="78" spans="1:9">
      <c r="A78" s="53"/>
      <c r="D78" s="53"/>
      <c r="G78" s="53">
        <v>2</v>
      </c>
      <c r="H78" s="51" t="s">
        <v>1408</v>
      </c>
      <c r="I78" s="51" t="s">
        <v>1409</v>
      </c>
    </row>
    <row r="79" spans="1:9">
      <c r="A79" s="53"/>
      <c r="D79" s="53"/>
      <c r="G79" s="53">
        <v>3</v>
      </c>
      <c r="H79" s="51" t="s">
        <v>1410</v>
      </c>
      <c r="I79" s="51" t="s">
        <v>1411</v>
      </c>
    </row>
    <row r="80" spans="1:9">
      <c r="A80" s="53"/>
      <c r="D80" s="53"/>
      <c r="G80" s="53">
        <v>4</v>
      </c>
      <c r="H80" s="51" t="s">
        <v>1412</v>
      </c>
      <c r="I80" s="51" t="s">
        <v>1413</v>
      </c>
    </row>
    <row r="81" spans="1:9">
      <c r="A81" s="53"/>
      <c r="D81" s="53"/>
      <c r="G81" s="53">
        <v>5</v>
      </c>
      <c r="H81" s="51" t="s">
        <v>1414</v>
      </c>
      <c r="I81" s="51" t="s">
        <v>1415</v>
      </c>
    </row>
    <row r="82" spans="1:9">
      <c r="A82" s="53"/>
      <c r="D82" s="53"/>
      <c r="G82" s="53">
        <v>6</v>
      </c>
      <c r="H82" s="51" t="s">
        <v>1416</v>
      </c>
      <c r="I82" s="51" t="s">
        <v>1417</v>
      </c>
    </row>
    <row r="83" spans="1:9">
      <c r="A83" s="53"/>
      <c r="D83" s="53"/>
      <c r="G83" s="53">
        <v>7</v>
      </c>
      <c r="H83" s="51" t="s">
        <v>1418</v>
      </c>
      <c r="I83" s="51" t="s">
        <v>1385</v>
      </c>
    </row>
    <row r="84" spans="1:9">
      <c r="A84" s="53"/>
      <c r="D84" s="53"/>
      <c r="G84" s="53">
        <v>8</v>
      </c>
      <c r="H84" s="51" t="s">
        <v>1419</v>
      </c>
      <c r="I84" s="51" t="s">
        <v>1419</v>
      </c>
    </row>
    <row r="85" spans="1:9">
      <c r="A85" s="53"/>
      <c r="D85" s="53">
        <v>5</v>
      </c>
      <c r="E85" s="51" t="s">
        <v>435</v>
      </c>
      <c r="F85" s="51" t="s">
        <v>1420</v>
      </c>
      <c r="G85" s="53">
        <v>1</v>
      </c>
      <c r="H85" s="51" t="s">
        <v>1421</v>
      </c>
      <c r="I85" s="51" t="s">
        <v>1422</v>
      </c>
    </row>
    <row r="86" spans="1:9">
      <c r="A86" s="53"/>
      <c r="D86" s="53"/>
      <c r="G86" s="53">
        <v>2</v>
      </c>
      <c r="H86" s="51" t="s">
        <v>1423</v>
      </c>
      <c r="I86" s="51" t="s">
        <v>1424</v>
      </c>
    </row>
    <row r="87" spans="1:9">
      <c r="A87" s="53"/>
      <c r="D87" s="53"/>
      <c r="G87" s="53">
        <v>3</v>
      </c>
      <c r="H87" s="51" t="s">
        <v>1410</v>
      </c>
      <c r="I87" s="51" t="s">
        <v>1411</v>
      </c>
    </row>
    <row r="88" spans="1:9">
      <c r="A88" s="53"/>
      <c r="D88" s="53"/>
      <c r="G88" s="53">
        <v>4</v>
      </c>
      <c r="H88" s="51" t="s">
        <v>1425</v>
      </c>
      <c r="I88" s="51" t="s">
        <v>1426</v>
      </c>
    </row>
    <row r="89" spans="1:9">
      <c r="A89" s="53"/>
      <c r="D89" s="53"/>
      <c r="G89" s="53">
        <v>5</v>
      </c>
      <c r="H89" s="51" t="s">
        <v>1307</v>
      </c>
      <c r="I89" s="51" t="s">
        <v>1308</v>
      </c>
    </row>
    <row r="90" spans="1:9">
      <c r="A90" s="53"/>
      <c r="D90" s="53">
        <v>6</v>
      </c>
      <c r="E90" s="51" t="s">
        <v>1427</v>
      </c>
      <c r="F90" s="51" t="s">
        <v>1428</v>
      </c>
      <c r="G90" s="53">
        <v>1</v>
      </c>
      <c r="H90" s="51" t="s">
        <v>1429</v>
      </c>
      <c r="I90" s="51" t="s">
        <v>1430</v>
      </c>
    </row>
    <row r="91" spans="1:9">
      <c r="A91" s="53"/>
      <c r="D91" s="53"/>
      <c r="G91" s="53">
        <v>2</v>
      </c>
      <c r="H91" s="51" t="s">
        <v>1431</v>
      </c>
      <c r="I91" s="51" t="s">
        <v>1432</v>
      </c>
    </row>
    <row r="92" spans="1:9">
      <c r="A92" s="53"/>
      <c r="D92" s="53"/>
      <c r="G92" s="53">
        <v>3</v>
      </c>
      <c r="H92" s="51" t="s">
        <v>1433</v>
      </c>
      <c r="I92" s="51" t="s">
        <v>1434</v>
      </c>
    </row>
    <row r="93" spans="1:9">
      <c r="A93" s="53"/>
      <c r="D93" s="53">
        <v>7</v>
      </c>
      <c r="E93" s="51" t="s">
        <v>1435</v>
      </c>
      <c r="F93" s="51" t="s">
        <v>1436</v>
      </c>
      <c r="G93" s="53">
        <v>1</v>
      </c>
      <c r="H93" s="51" t="s">
        <v>1437</v>
      </c>
      <c r="I93" s="51" t="s">
        <v>1438</v>
      </c>
    </row>
    <row r="94" spans="1:9">
      <c r="A94" s="53"/>
      <c r="D94" s="53"/>
      <c r="G94" s="53">
        <v>2</v>
      </c>
      <c r="H94" s="51" t="s">
        <v>1439</v>
      </c>
      <c r="I94" s="51" t="s">
        <v>1440</v>
      </c>
    </row>
    <row r="95" spans="1:9">
      <c r="A95" s="53"/>
      <c r="D95" s="53">
        <v>8</v>
      </c>
      <c r="E95" s="51" t="s">
        <v>1441</v>
      </c>
      <c r="F95" s="51" t="s">
        <v>1442</v>
      </c>
      <c r="G95" s="53">
        <v>1</v>
      </c>
      <c r="H95" s="51" t="s">
        <v>1392</v>
      </c>
      <c r="I95" s="51" t="s">
        <v>1393</v>
      </c>
    </row>
    <row r="96" spans="1:9">
      <c r="A96" s="53"/>
      <c r="D96" s="53"/>
      <c r="G96" s="53">
        <v>2</v>
      </c>
      <c r="H96" s="51" t="s">
        <v>1443</v>
      </c>
      <c r="I96" s="51" t="s">
        <v>1444</v>
      </c>
    </row>
    <row r="97" spans="1:9">
      <c r="A97" s="53"/>
      <c r="D97" s="53"/>
      <c r="G97" s="53">
        <v>3</v>
      </c>
      <c r="H97" s="51" t="s">
        <v>1445</v>
      </c>
      <c r="I97" s="51" t="s">
        <v>1446</v>
      </c>
    </row>
    <row r="98" spans="1:9">
      <c r="A98" s="53"/>
      <c r="D98" s="53">
        <v>9</v>
      </c>
      <c r="E98" s="51" t="s">
        <v>1447</v>
      </c>
      <c r="F98" s="51" t="s">
        <v>1448</v>
      </c>
      <c r="G98" s="53">
        <v>1</v>
      </c>
      <c r="H98" s="51" t="s">
        <v>1449</v>
      </c>
      <c r="I98" s="51" t="s">
        <v>1450</v>
      </c>
    </row>
    <row r="99" spans="1:9">
      <c r="A99" s="53"/>
      <c r="D99" s="53"/>
      <c r="G99" s="53">
        <v>2</v>
      </c>
      <c r="H99" s="51" t="s">
        <v>1451</v>
      </c>
      <c r="I99" s="51" t="s">
        <v>1451</v>
      </c>
    </row>
    <row r="100" spans="1:9">
      <c r="A100" s="53"/>
      <c r="D100" s="53"/>
      <c r="G100" s="53">
        <v>3</v>
      </c>
      <c r="H100" s="51" t="s">
        <v>1452</v>
      </c>
      <c r="I100" s="51" t="s">
        <v>1453</v>
      </c>
    </row>
    <row r="101" spans="1:9">
      <c r="A101" s="53"/>
      <c r="D101" s="53">
        <v>10</v>
      </c>
      <c r="E101" s="51" t="s">
        <v>1454</v>
      </c>
      <c r="F101" s="51" t="s">
        <v>1455</v>
      </c>
      <c r="G101" s="53">
        <v>1</v>
      </c>
      <c r="H101" s="51" t="s">
        <v>1456</v>
      </c>
      <c r="I101" s="51" t="s">
        <v>1457</v>
      </c>
    </row>
    <row r="102" spans="1:9">
      <c r="A102" s="53"/>
      <c r="D102" s="53"/>
      <c r="G102" s="53">
        <v>2</v>
      </c>
      <c r="H102" s="51" t="s">
        <v>1458</v>
      </c>
      <c r="I102" s="51" t="s">
        <v>1459</v>
      </c>
    </row>
    <row r="103" spans="1:9">
      <c r="A103" s="53"/>
      <c r="D103" s="53"/>
      <c r="G103" s="53">
        <v>3</v>
      </c>
      <c r="H103" s="54" t="s">
        <v>1460</v>
      </c>
      <c r="I103" s="51" t="s">
        <v>1461</v>
      </c>
    </row>
    <row r="104" spans="1:9">
      <c r="A104" s="53"/>
      <c r="D104" s="53"/>
      <c r="G104" s="53">
        <v>4</v>
      </c>
      <c r="H104" s="51" t="s">
        <v>1462</v>
      </c>
      <c r="I104" s="51" t="s">
        <v>1463</v>
      </c>
    </row>
    <row r="105" spans="1:9">
      <c r="A105" s="53"/>
      <c r="D105" s="53"/>
      <c r="G105" s="53">
        <v>5</v>
      </c>
      <c r="H105" s="51" t="s">
        <v>1464</v>
      </c>
      <c r="I105" s="51" t="s">
        <v>1464</v>
      </c>
    </row>
    <row r="106" spans="1:9">
      <c r="A106" s="53"/>
      <c r="D106" s="53"/>
      <c r="G106" s="53">
        <v>6</v>
      </c>
      <c r="H106" s="51" t="s">
        <v>1465</v>
      </c>
      <c r="I106" s="51" t="s">
        <v>1466</v>
      </c>
    </row>
    <row r="107" spans="1:9">
      <c r="A107" s="53"/>
      <c r="D107" s="53">
        <v>11</v>
      </c>
      <c r="E107" s="51" t="s">
        <v>1467</v>
      </c>
      <c r="F107" s="51" t="s">
        <v>1468</v>
      </c>
      <c r="G107" s="53">
        <v>1</v>
      </c>
      <c r="H107" s="51" t="s">
        <v>1469</v>
      </c>
      <c r="I107" s="51" t="s">
        <v>1470</v>
      </c>
    </row>
    <row r="108" spans="1:9">
      <c r="A108" s="53"/>
      <c r="D108" s="53"/>
      <c r="G108" s="53">
        <v>2</v>
      </c>
      <c r="H108" s="51" t="s">
        <v>1471</v>
      </c>
      <c r="I108" s="51" t="s">
        <v>1472</v>
      </c>
    </row>
    <row r="109" spans="1:9">
      <c r="A109" s="53"/>
      <c r="D109" s="53"/>
      <c r="G109" s="53">
        <v>3</v>
      </c>
      <c r="H109" s="51" t="s">
        <v>1473</v>
      </c>
      <c r="I109" s="51" t="s">
        <v>1474</v>
      </c>
    </row>
    <row r="110" spans="1:9">
      <c r="A110" s="53"/>
      <c r="D110" s="53"/>
      <c r="G110" s="53">
        <v>4</v>
      </c>
      <c r="H110" s="51" t="s">
        <v>1475</v>
      </c>
      <c r="I110" s="51" t="s">
        <v>1476</v>
      </c>
    </row>
    <row r="111" spans="1:9">
      <c r="A111" s="53"/>
      <c r="D111" s="53"/>
      <c r="G111" s="53">
        <v>5</v>
      </c>
      <c r="H111" s="51" t="s">
        <v>1477</v>
      </c>
      <c r="I111" s="51" t="s">
        <v>1478</v>
      </c>
    </row>
    <row r="112" spans="1:9">
      <c r="A112" s="53"/>
      <c r="D112" s="53"/>
      <c r="G112" s="53">
        <v>6</v>
      </c>
      <c r="H112" s="51" t="s">
        <v>1479</v>
      </c>
      <c r="I112" s="51" t="s">
        <v>1480</v>
      </c>
    </row>
    <row r="113" spans="1:9">
      <c r="A113" s="53"/>
      <c r="D113" s="53"/>
      <c r="G113" s="53">
        <v>7</v>
      </c>
      <c r="H113" s="51" t="s">
        <v>1481</v>
      </c>
      <c r="I113" s="51" t="s">
        <v>1482</v>
      </c>
    </row>
    <row r="114" spans="1:9">
      <c r="A114" s="53"/>
      <c r="D114" s="53">
        <v>12</v>
      </c>
      <c r="E114" s="51" t="s">
        <v>1483</v>
      </c>
      <c r="F114" s="51" t="s">
        <v>1484</v>
      </c>
      <c r="G114" s="53">
        <v>1</v>
      </c>
      <c r="H114" s="51" t="s">
        <v>1485</v>
      </c>
      <c r="I114" s="51" t="s">
        <v>1486</v>
      </c>
    </row>
    <row r="115" spans="1:9">
      <c r="A115" s="53"/>
      <c r="D115" s="53"/>
      <c r="G115" s="53">
        <v>2</v>
      </c>
      <c r="H115" s="51" t="s">
        <v>1487</v>
      </c>
      <c r="I115" s="51" t="s">
        <v>1488</v>
      </c>
    </row>
    <row r="116" spans="1:9">
      <c r="A116" s="53"/>
      <c r="D116" s="53"/>
      <c r="G116" s="53">
        <v>3</v>
      </c>
      <c r="H116" s="51" t="s">
        <v>1489</v>
      </c>
      <c r="I116" s="51" t="s">
        <v>1490</v>
      </c>
    </row>
    <row r="117" spans="1:9">
      <c r="A117" s="53"/>
      <c r="D117" s="53"/>
      <c r="G117" s="53">
        <v>4</v>
      </c>
      <c r="H117" s="51" t="s">
        <v>1491</v>
      </c>
      <c r="I117" s="51" t="s">
        <v>1492</v>
      </c>
    </row>
    <row r="118" spans="1:9">
      <c r="A118" s="53"/>
      <c r="D118" s="53"/>
      <c r="G118" s="53">
        <v>5</v>
      </c>
      <c r="H118" s="51" t="s">
        <v>1493</v>
      </c>
      <c r="I118" s="51" t="s">
        <v>1494</v>
      </c>
    </row>
    <row r="119" spans="1:9">
      <c r="A119" s="53"/>
      <c r="D119" s="53"/>
      <c r="G119" s="53">
        <v>6</v>
      </c>
      <c r="H119" s="54" t="s">
        <v>1495</v>
      </c>
      <c r="I119" s="51" t="s">
        <v>1496</v>
      </c>
    </row>
    <row r="120" spans="1:9">
      <c r="A120" s="55"/>
      <c r="B120" s="56"/>
      <c r="C120" s="56"/>
      <c r="D120" s="55"/>
      <c r="E120" s="56"/>
      <c r="F120" s="56"/>
      <c r="G120" s="55">
        <v>7</v>
      </c>
      <c r="H120" s="56" t="s">
        <v>1497</v>
      </c>
      <c r="I120" s="56" t="s">
        <v>1498</v>
      </c>
    </row>
    <row r="121" spans="1:9">
      <c r="A121" s="53">
        <v>4</v>
      </c>
      <c r="B121" s="319" t="s">
        <v>1499</v>
      </c>
      <c r="C121" s="319" t="s">
        <v>1500</v>
      </c>
      <c r="D121" s="53">
        <v>1</v>
      </c>
      <c r="E121" s="51" t="s">
        <v>1501</v>
      </c>
      <c r="F121" s="51" t="s">
        <v>1502</v>
      </c>
      <c r="G121" s="53">
        <v>1</v>
      </c>
      <c r="H121" s="51" t="s">
        <v>1503</v>
      </c>
      <c r="I121" s="51" t="s">
        <v>1503</v>
      </c>
    </row>
    <row r="122" spans="1:9">
      <c r="A122" s="53"/>
      <c r="B122" s="320"/>
      <c r="C122" s="320"/>
      <c r="D122" s="53"/>
      <c r="G122" s="53">
        <v>2</v>
      </c>
      <c r="H122" s="51" t="s">
        <v>1504</v>
      </c>
      <c r="I122" s="51" t="s">
        <v>1504</v>
      </c>
    </row>
    <row r="123" spans="1:9">
      <c r="A123" s="53"/>
      <c r="D123" s="53"/>
      <c r="G123" s="53">
        <v>3</v>
      </c>
      <c r="H123" s="51" t="s">
        <v>1505</v>
      </c>
      <c r="I123" s="51" t="s">
        <v>1505</v>
      </c>
    </row>
    <row r="124" spans="1:9">
      <c r="A124" s="53"/>
      <c r="D124" s="53"/>
      <c r="G124" s="53">
        <v>4</v>
      </c>
      <c r="H124" s="51" t="s">
        <v>1506</v>
      </c>
      <c r="I124" s="51" t="s">
        <v>1506</v>
      </c>
    </row>
    <row r="125" spans="1:9">
      <c r="A125" s="53"/>
      <c r="D125" s="53"/>
      <c r="G125" s="53">
        <v>5</v>
      </c>
      <c r="H125" s="51" t="s">
        <v>1507</v>
      </c>
      <c r="I125" s="51" t="s">
        <v>1508</v>
      </c>
    </row>
    <row r="126" spans="1:9">
      <c r="A126" s="53"/>
      <c r="D126" s="53">
        <v>2</v>
      </c>
      <c r="E126" s="51" t="s">
        <v>1509</v>
      </c>
      <c r="F126" s="51" t="s">
        <v>1510</v>
      </c>
      <c r="G126" s="53">
        <v>1</v>
      </c>
      <c r="H126" s="51" t="s">
        <v>1511</v>
      </c>
      <c r="I126" s="51" t="s">
        <v>1512</v>
      </c>
    </row>
    <row r="127" spans="1:9">
      <c r="A127" s="53"/>
      <c r="D127" s="53"/>
      <c r="G127" s="53">
        <v>2</v>
      </c>
      <c r="H127" s="51" t="s">
        <v>1513</v>
      </c>
      <c r="I127" s="51" t="s">
        <v>1514</v>
      </c>
    </row>
    <row r="128" spans="1:9">
      <c r="A128" s="53"/>
      <c r="D128" s="53"/>
      <c r="G128" s="53">
        <v>3</v>
      </c>
      <c r="H128" s="51" t="s">
        <v>1515</v>
      </c>
      <c r="I128" s="51" t="s">
        <v>1516</v>
      </c>
    </row>
    <row r="129" spans="1:9">
      <c r="A129" s="53"/>
      <c r="D129" s="53"/>
      <c r="G129" s="53">
        <v>4</v>
      </c>
      <c r="H129" s="51" t="s">
        <v>1517</v>
      </c>
      <c r="I129" s="51" t="s">
        <v>1518</v>
      </c>
    </row>
    <row r="130" spans="1:9">
      <c r="A130" s="53"/>
      <c r="D130" s="53">
        <v>3</v>
      </c>
      <c r="E130" s="51" t="s">
        <v>1519</v>
      </c>
      <c r="F130" s="51" t="s">
        <v>1520</v>
      </c>
      <c r="G130" s="53">
        <v>1</v>
      </c>
      <c r="H130" s="51" t="s">
        <v>1521</v>
      </c>
      <c r="I130" s="51" t="s">
        <v>1522</v>
      </c>
    </row>
    <row r="131" spans="1:9">
      <c r="A131" s="53"/>
      <c r="D131" s="53"/>
      <c r="G131" s="53">
        <v>2</v>
      </c>
      <c r="H131" s="51" t="s">
        <v>1523</v>
      </c>
      <c r="I131" s="51" t="s">
        <v>1524</v>
      </c>
    </row>
    <row r="132" spans="1:9">
      <c r="A132" s="53"/>
      <c r="D132" s="53"/>
      <c r="G132" s="53">
        <v>3</v>
      </c>
      <c r="H132" s="51" t="s">
        <v>1525</v>
      </c>
      <c r="I132" s="51" t="s">
        <v>1526</v>
      </c>
    </row>
    <row r="133" spans="1:9">
      <c r="A133" s="53"/>
      <c r="D133" s="53"/>
      <c r="G133" s="53">
        <v>4</v>
      </c>
      <c r="H133" s="51" t="s">
        <v>1527</v>
      </c>
      <c r="I133" s="51" t="s">
        <v>1528</v>
      </c>
    </row>
    <row r="134" spans="1:9">
      <c r="A134" s="53"/>
      <c r="D134" s="53"/>
      <c r="G134" s="53">
        <v>5</v>
      </c>
      <c r="H134" s="54" t="s">
        <v>1529</v>
      </c>
      <c r="I134" s="51" t="s">
        <v>1530</v>
      </c>
    </row>
    <row r="135" spans="1:9">
      <c r="A135" s="53"/>
      <c r="D135" s="53">
        <v>4</v>
      </c>
      <c r="E135" s="51" t="s">
        <v>1266</v>
      </c>
      <c r="F135" s="51" t="s">
        <v>1266</v>
      </c>
      <c r="G135" s="53">
        <v>1</v>
      </c>
      <c r="H135" s="51" t="s">
        <v>1256</v>
      </c>
      <c r="I135" s="51" t="s">
        <v>1289</v>
      </c>
    </row>
    <row r="136" spans="1:9">
      <c r="A136" s="53"/>
      <c r="D136" s="53"/>
      <c r="G136" s="53">
        <v>2</v>
      </c>
      <c r="H136" s="51" t="s">
        <v>1531</v>
      </c>
      <c r="I136" s="51" t="s">
        <v>1532</v>
      </c>
    </row>
    <row r="137" spans="1:9">
      <c r="A137" s="53"/>
      <c r="D137" s="53"/>
      <c r="G137" s="53">
        <v>3</v>
      </c>
      <c r="H137" s="51" t="s">
        <v>1533</v>
      </c>
      <c r="I137" s="51" t="s">
        <v>1534</v>
      </c>
    </row>
    <row r="138" spans="1:9">
      <c r="A138" s="53"/>
      <c r="D138" s="53"/>
      <c r="G138" s="53">
        <v>4</v>
      </c>
      <c r="H138" s="54" t="s">
        <v>1495</v>
      </c>
      <c r="I138" s="51" t="s">
        <v>1496</v>
      </c>
    </row>
    <row r="139" spans="1:9">
      <c r="A139" s="53"/>
      <c r="D139" s="53"/>
      <c r="G139" s="53">
        <v>5</v>
      </c>
      <c r="H139" s="51" t="s">
        <v>1535</v>
      </c>
      <c r="I139" s="51" t="s">
        <v>1536</v>
      </c>
    </row>
    <row r="140" spans="1:9">
      <c r="A140" s="53"/>
      <c r="D140" s="53"/>
      <c r="G140" s="53">
        <v>6</v>
      </c>
      <c r="H140" s="51" t="s">
        <v>1537</v>
      </c>
      <c r="I140" s="51" t="s">
        <v>1538</v>
      </c>
    </row>
    <row r="141" spans="1:9">
      <c r="A141" s="53"/>
      <c r="D141" s="53"/>
      <c r="G141" s="53">
        <v>7</v>
      </c>
      <c r="H141" s="51" t="s">
        <v>1539</v>
      </c>
      <c r="I141" s="51" t="s">
        <v>1540</v>
      </c>
    </row>
    <row r="142" spans="1:9">
      <c r="A142" s="53"/>
      <c r="D142" s="53"/>
      <c r="G142" s="53">
        <v>8</v>
      </c>
      <c r="H142" s="51" t="s">
        <v>1541</v>
      </c>
      <c r="I142" s="51" t="s">
        <v>1541</v>
      </c>
    </row>
    <row r="143" spans="1:9">
      <c r="A143" s="53"/>
      <c r="D143" s="53">
        <v>5</v>
      </c>
      <c r="E143" s="51" t="s">
        <v>1252</v>
      </c>
      <c r="F143" s="51" t="s">
        <v>1253</v>
      </c>
      <c r="G143" s="53">
        <v>1</v>
      </c>
      <c r="H143" s="51" t="s">
        <v>1542</v>
      </c>
      <c r="I143" s="51" t="s">
        <v>1543</v>
      </c>
    </row>
    <row r="144" spans="1:9">
      <c r="A144" s="53"/>
      <c r="D144" s="53"/>
      <c r="G144" s="53">
        <v>2</v>
      </c>
      <c r="H144" s="51" t="s">
        <v>1544</v>
      </c>
      <c r="I144" s="51" t="s">
        <v>1545</v>
      </c>
    </row>
    <row r="145" spans="1:9">
      <c r="A145" s="53"/>
      <c r="D145" s="53"/>
      <c r="G145" s="53">
        <v>3</v>
      </c>
      <c r="H145" s="51" t="s">
        <v>1546</v>
      </c>
      <c r="I145" s="51" t="s">
        <v>1547</v>
      </c>
    </row>
    <row r="146" spans="1:9">
      <c r="A146" s="53"/>
      <c r="D146" s="53"/>
      <c r="G146" s="53">
        <v>4</v>
      </c>
      <c r="H146" s="51" t="s">
        <v>1548</v>
      </c>
      <c r="I146" s="51" t="s">
        <v>1549</v>
      </c>
    </row>
    <row r="147" spans="1:9">
      <c r="A147" s="53"/>
      <c r="D147" s="53"/>
      <c r="G147" s="53">
        <v>5</v>
      </c>
      <c r="H147" s="54" t="s">
        <v>1550</v>
      </c>
      <c r="I147" s="51" t="s">
        <v>1551</v>
      </c>
    </row>
    <row r="148" spans="1:9">
      <c r="A148" s="53"/>
      <c r="D148" s="53">
        <v>6</v>
      </c>
      <c r="E148" s="51" t="s">
        <v>1552</v>
      </c>
      <c r="F148" s="51" t="s">
        <v>1553</v>
      </c>
      <c r="G148" s="53">
        <v>1</v>
      </c>
      <c r="H148" s="54" t="s">
        <v>1554</v>
      </c>
      <c r="I148" s="51" t="s">
        <v>1555</v>
      </c>
    </row>
    <row r="149" spans="1:9">
      <c r="A149" s="53"/>
      <c r="D149" s="53"/>
      <c r="G149" s="53">
        <v>2</v>
      </c>
      <c r="H149" s="51" t="s">
        <v>1556</v>
      </c>
      <c r="I149" s="51" t="s">
        <v>1556</v>
      </c>
    </row>
    <row r="150" spans="1:9">
      <c r="A150" s="53"/>
      <c r="D150" s="53"/>
      <c r="G150" s="53">
        <v>3</v>
      </c>
      <c r="H150" s="51" t="s">
        <v>1557</v>
      </c>
      <c r="I150" s="51" t="s">
        <v>1558</v>
      </c>
    </row>
    <row r="151" spans="1:9">
      <c r="A151" s="53"/>
      <c r="D151" s="53"/>
      <c r="G151" s="53">
        <v>4</v>
      </c>
      <c r="H151" s="51" t="s">
        <v>1559</v>
      </c>
      <c r="I151" s="51" t="s">
        <v>1560</v>
      </c>
    </row>
    <row r="152" spans="1:9">
      <c r="A152" s="53"/>
      <c r="D152" s="53"/>
      <c r="G152" s="53">
        <v>5</v>
      </c>
      <c r="H152" s="51" t="s">
        <v>1481</v>
      </c>
      <c r="I152" s="51" t="s">
        <v>1482</v>
      </c>
    </row>
    <row r="153" spans="1:9">
      <c r="A153" s="53"/>
      <c r="D153" s="53">
        <v>7</v>
      </c>
      <c r="E153" s="51" t="s">
        <v>1561</v>
      </c>
      <c r="F153" s="51" t="s">
        <v>1562</v>
      </c>
      <c r="G153" s="53">
        <v>1</v>
      </c>
      <c r="H153" s="51" t="s">
        <v>1563</v>
      </c>
      <c r="I153" s="51" t="s">
        <v>1564</v>
      </c>
    </row>
    <row r="154" spans="1:9">
      <c r="A154" s="53"/>
      <c r="D154" s="53"/>
      <c r="G154" s="53">
        <v>2</v>
      </c>
      <c r="H154" s="51" t="s">
        <v>1565</v>
      </c>
      <c r="I154" s="51" t="s">
        <v>1566</v>
      </c>
    </row>
    <row r="155" spans="1:9">
      <c r="A155" s="53"/>
      <c r="D155" s="53"/>
      <c r="G155" s="53">
        <v>3</v>
      </c>
      <c r="H155" s="51" t="s">
        <v>1567</v>
      </c>
      <c r="I155" s="51" t="s">
        <v>1568</v>
      </c>
    </row>
    <row r="156" spans="1:9">
      <c r="A156" s="53"/>
      <c r="D156" s="53"/>
      <c r="G156" s="53">
        <v>4</v>
      </c>
      <c r="H156" s="51" t="s">
        <v>1569</v>
      </c>
      <c r="I156" s="51" t="s">
        <v>1570</v>
      </c>
    </row>
    <row r="157" spans="1:9">
      <c r="A157" s="53"/>
      <c r="D157" s="53"/>
      <c r="G157" s="53">
        <v>5</v>
      </c>
      <c r="H157" s="51" t="s">
        <v>1571</v>
      </c>
      <c r="I157" s="51" t="s">
        <v>1572</v>
      </c>
    </row>
    <row r="158" spans="1:9">
      <c r="A158" s="53"/>
      <c r="D158" s="53"/>
      <c r="G158" s="53">
        <v>6</v>
      </c>
      <c r="H158" s="51" t="s">
        <v>1573</v>
      </c>
      <c r="I158" s="51" t="s">
        <v>1574</v>
      </c>
    </row>
    <row r="159" spans="1:9">
      <c r="A159" s="53"/>
      <c r="D159" s="53">
        <v>8</v>
      </c>
      <c r="E159" s="51" t="s">
        <v>1575</v>
      </c>
      <c r="F159" s="51" t="s">
        <v>1576</v>
      </c>
      <c r="G159" s="53">
        <v>1</v>
      </c>
      <c r="H159" s="51" t="s">
        <v>1577</v>
      </c>
      <c r="I159" s="51" t="s">
        <v>1577</v>
      </c>
    </row>
    <row r="160" spans="1:9">
      <c r="A160" s="53"/>
      <c r="D160" s="53"/>
      <c r="G160" s="53">
        <v>2</v>
      </c>
      <c r="H160" s="51" t="s">
        <v>1578</v>
      </c>
      <c r="I160" s="51" t="s">
        <v>1401</v>
      </c>
    </row>
    <row r="161" spans="1:9">
      <c r="A161" s="53"/>
      <c r="D161" s="53"/>
      <c r="G161" s="53">
        <v>3</v>
      </c>
      <c r="H161" s="51" t="s">
        <v>1579</v>
      </c>
      <c r="I161" s="51" t="s">
        <v>1580</v>
      </c>
    </row>
    <row r="162" spans="1:9">
      <c r="A162" s="53"/>
      <c r="D162" s="53">
        <v>9</v>
      </c>
      <c r="E162" s="54" t="s">
        <v>1581</v>
      </c>
      <c r="F162" s="51" t="s">
        <v>1582</v>
      </c>
      <c r="G162" s="53">
        <v>1</v>
      </c>
      <c r="H162" s="51" t="s">
        <v>1475</v>
      </c>
      <c r="I162" s="51" t="s">
        <v>1476</v>
      </c>
    </row>
    <row r="163" spans="1:9">
      <c r="A163" s="53"/>
      <c r="D163" s="53"/>
      <c r="G163" s="53">
        <v>2</v>
      </c>
      <c r="H163" s="51" t="s">
        <v>1527</v>
      </c>
      <c r="I163" s="51" t="s">
        <v>1583</v>
      </c>
    </row>
    <row r="164" spans="1:9">
      <c r="A164" s="53"/>
      <c r="D164" s="53"/>
      <c r="G164" s="53">
        <v>3</v>
      </c>
      <c r="H164" s="51" t="s">
        <v>1584</v>
      </c>
      <c r="I164" s="51" t="s">
        <v>1585</v>
      </c>
    </row>
    <row r="165" spans="1:9">
      <c r="A165" s="55"/>
      <c r="B165" s="56"/>
      <c r="C165" s="56"/>
      <c r="D165" s="55"/>
      <c r="E165" s="56"/>
      <c r="F165" s="56"/>
      <c r="G165" s="55">
        <v>4</v>
      </c>
      <c r="H165" s="56" t="s">
        <v>1586</v>
      </c>
      <c r="I165" s="56" t="s">
        <v>1587</v>
      </c>
    </row>
    <row r="166" spans="1:9">
      <c r="A166" s="53">
        <v>5</v>
      </c>
      <c r="B166" s="319" t="s">
        <v>1588</v>
      </c>
      <c r="C166" s="319" t="s">
        <v>1589</v>
      </c>
      <c r="D166" s="53">
        <v>1</v>
      </c>
      <c r="E166" s="51" t="s">
        <v>1590</v>
      </c>
      <c r="F166" s="51" t="s">
        <v>1591</v>
      </c>
      <c r="G166" s="53">
        <v>1</v>
      </c>
      <c r="H166" s="51" t="s">
        <v>1592</v>
      </c>
      <c r="I166" s="51" t="s">
        <v>1593</v>
      </c>
    </row>
    <row r="167" spans="1:9">
      <c r="A167" s="53"/>
      <c r="B167" s="320"/>
      <c r="C167" s="320"/>
      <c r="D167" s="53"/>
      <c r="G167" s="53">
        <v>2</v>
      </c>
      <c r="H167" s="51" t="s">
        <v>1594</v>
      </c>
      <c r="I167" s="51" t="s">
        <v>1595</v>
      </c>
    </row>
    <row r="168" spans="1:9">
      <c r="A168" s="53"/>
      <c r="D168" s="53"/>
      <c r="G168" s="53">
        <v>3</v>
      </c>
      <c r="H168" s="51" t="s">
        <v>1596</v>
      </c>
      <c r="I168" s="51" t="s">
        <v>1597</v>
      </c>
    </row>
    <row r="169" spans="1:9">
      <c r="A169" s="55"/>
      <c r="B169" s="56"/>
      <c r="C169" s="56"/>
      <c r="D169" s="55"/>
      <c r="E169" s="56"/>
      <c r="F169" s="56"/>
      <c r="G169" s="55">
        <v>4</v>
      </c>
      <c r="H169" s="56" t="s">
        <v>1598</v>
      </c>
      <c r="I169" s="56" t="s">
        <v>1599</v>
      </c>
    </row>
    <row r="170" spans="1:9">
      <c r="A170" s="53">
        <v>6</v>
      </c>
      <c r="B170" s="51" t="s">
        <v>1600</v>
      </c>
      <c r="C170" s="51" t="s">
        <v>1601</v>
      </c>
      <c r="D170" s="53">
        <v>1</v>
      </c>
      <c r="E170" s="51" t="s">
        <v>1602</v>
      </c>
      <c r="F170" s="51" t="s">
        <v>1603</v>
      </c>
      <c r="G170" s="53">
        <v>1</v>
      </c>
      <c r="H170" s="51" t="s">
        <v>1604</v>
      </c>
      <c r="I170" s="51" t="s">
        <v>1604</v>
      </c>
    </row>
    <row r="171" spans="1:9">
      <c r="A171" s="53"/>
      <c r="D171" s="53"/>
      <c r="G171" s="53">
        <v>2</v>
      </c>
      <c r="H171" s="51" t="s">
        <v>1605</v>
      </c>
      <c r="I171" s="51" t="s">
        <v>1606</v>
      </c>
    </row>
    <row r="172" spans="1:9">
      <c r="A172" s="53"/>
      <c r="D172" s="53"/>
      <c r="G172" s="53">
        <v>3</v>
      </c>
      <c r="H172" s="51" t="s">
        <v>1607</v>
      </c>
      <c r="I172" s="51" t="s">
        <v>1608</v>
      </c>
    </row>
    <row r="173" spans="1:9">
      <c r="A173" s="53"/>
      <c r="D173" s="53"/>
      <c r="G173" s="53">
        <v>4</v>
      </c>
      <c r="H173" s="51" t="s">
        <v>1609</v>
      </c>
      <c r="I173" s="51" t="s">
        <v>1610</v>
      </c>
    </row>
    <row r="174" spans="1:9">
      <c r="A174" s="53"/>
      <c r="D174" s="53"/>
      <c r="G174" s="53">
        <v>5</v>
      </c>
      <c r="H174" s="51" t="s">
        <v>1611</v>
      </c>
      <c r="I174" s="51" t="s">
        <v>1612</v>
      </c>
    </row>
    <row r="175" spans="1:9">
      <c r="A175" s="53"/>
      <c r="D175" s="53"/>
      <c r="G175" s="53">
        <v>6</v>
      </c>
      <c r="H175" s="51" t="s">
        <v>1613</v>
      </c>
      <c r="I175" s="51" t="s">
        <v>1614</v>
      </c>
    </row>
    <row r="176" spans="1:9">
      <c r="A176" s="53"/>
      <c r="D176" s="53">
        <v>2</v>
      </c>
      <c r="E176" s="51" t="s">
        <v>1615</v>
      </c>
      <c r="F176" s="51" t="s">
        <v>1268</v>
      </c>
      <c r="G176" s="53">
        <v>1</v>
      </c>
      <c r="H176" s="51" t="s">
        <v>1616</v>
      </c>
      <c r="I176" s="51" t="s">
        <v>1617</v>
      </c>
    </row>
    <row r="177" spans="1:9">
      <c r="A177" s="53"/>
      <c r="D177" s="53">
        <v>3</v>
      </c>
      <c r="E177" s="51" t="s">
        <v>1618</v>
      </c>
      <c r="F177" s="51" t="s">
        <v>1619</v>
      </c>
      <c r="G177" s="53">
        <v>1</v>
      </c>
      <c r="H177" s="51" t="s">
        <v>1620</v>
      </c>
      <c r="I177" s="51" t="s">
        <v>1621</v>
      </c>
    </row>
    <row r="178" spans="1:9">
      <c r="A178" s="53"/>
      <c r="D178" s="53"/>
      <c r="G178" s="53">
        <v>2</v>
      </c>
      <c r="H178" s="51" t="s">
        <v>1622</v>
      </c>
      <c r="I178" s="51" t="s">
        <v>1623</v>
      </c>
    </row>
    <row r="179" spans="1:9">
      <c r="A179" s="53"/>
      <c r="D179" s="53"/>
      <c r="G179" s="53">
        <v>3</v>
      </c>
      <c r="H179" s="51" t="s">
        <v>1624</v>
      </c>
      <c r="I179" s="51" t="s">
        <v>1625</v>
      </c>
    </row>
    <row r="180" spans="1:9">
      <c r="A180" s="53"/>
      <c r="D180" s="53"/>
      <c r="G180" s="53">
        <v>4</v>
      </c>
      <c r="H180" s="51" t="s">
        <v>1626</v>
      </c>
      <c r="I180" s="51" t="s">
        <v>1627</v>
      </c>
    </row>
    <row r="181" spans="1:9">
      <c r="A181" s="53"/>
      <c r="D181" s="53"/>
      <c r="G181" s="53">
        <v>5</v>
      </c>
      <c r="H181" s="54" t="s">
        <v>1628</v>
      </c>
      <c r="I181" s="51" t="s">
        <v>1629</v>
      </c>
    </row>
    <row r="182" spans="1:9">
      <c r="A182" s="53"/>
      <c r="D182" s="53"/>
      <c r="G182" s="53">
        <v>6</v>
      </c>
      <c r="H182" s="51" t="s">
        <v>1630</v>
      </c>
      <c r="I182" s="51" t="s">
        <v>1631</v>
      </c>
    </row>
    <row r="183" spans="1:9">
      <c r="A183" s="53"/>
      <c r="D183" s="53"/>
      <c r="G183" s="53">
        <v>7</v>
      </c>
      <c r="H183" s="51" t="s">
        <v>1632</v>
      </c>
      <c r="I183" s="51" t="s">
        <v>1633</v>
      </c>
    </row>
    <row r="184" spans="1:9">
      <c r="A184" s="53"/>
      <c r="D184" s="53"/>
      <c r="G184" s="53">
        <v>8</v>
      </c>
      <c r="H184" s="51" t="s">
        <v>1634</v>
      </c>
      <c r="I184" s="51" t="s">
        <v>1635</v>
      </c>
    </row>
    <row r="185" spans="1:9">
      <c r="A185" s="53"/>
      <c r="D185" s="53"/>
      <c r="G185" s="53">
        <v>9</v>
      </c>
      <c r="H185" s="51" t="s">
        <v>1636</v>
      </c>
      <c r="I185" s="51" t="s">
        <v>1637</v>
      </c>
    </row>
    <row r="186" spans="1:9">
      <c r="A186" s="53"/>
      <c r="D186" s="53">
        <v>4</v>
      </c>
      <c r="E186" s="51" t="s">
        <v>1638</v>
      </c>
      <c r="F186" s="51" t="s">
        <v>1639</v>
      </c>
      <c r="G186" s="53">
        <v>1</v>
      </c>
      <c r="H186" s="51" t="s">
        <v>1527</v>
      </c>
      <c r="I186" s="51" t="s">
        <v>1640</v>
      </c>
    </row>
    <row r="187" spans="1:9">
      <c r="A187" s="53"/>
      <c r="D187" s="53"/>
      <c r="G187" s="53">
        <v>2</v>
      </c>
      <c r="H187" s="51" t="s">
        <v>1641</v>
      </c>
      <c r="I187" s="51" t="s">
        <v>1642</v>
      </c>
    </row>
    <row r="188" spans="1:9">
      <c r="A188" s="53"/>
      <c r="D188" s="53"/>
      <c r="G188" s="53">
        <v>3</v>
      </c>
      <c r="H188" s="51" t="s">
        <v>1643</v>
      </c>
      <c r="I188" s="51" t="s">
        <v>1644</v>
      </c>
    </row>
    <row r="189" spans="1:9">
      <c r="A189" s="53"/>
      <c r="D189" s="53"/>
      <c r="G189" s="53">
        <v>4</v>
      </c>
      <c r="H189" s="51" t="s">
        <v>1645</v>
      </c>
      <c r="I189" s="51" t="s">
        <v>1646</v>
      </c>
    </row>
    <row r="190" spans="1:9">
      <c r="A190" s="53"/>
      <c r="D190" s="53"/>
      <c r="G190" s="53">
        <v>5</v>
      </c>
      <c r="H190" s="51" t="s">
        <v>1647</v>
      </c>
      <c r="I190" s="51" t="s">
        <v>1648</v>
      </c>
    </row>
    <row r="191" spans="1:9">
      <c r="A191" s="53"/>
      <c r="D191" s="53"/>
      <c r="G191" s="53">
        <v>6</v>
      </c>
      <c r="H191" s="51" t="s">
        <v>1649</v>
      </c>
      <c r="I191" s="51" t="s">
        <v>1650</v>
      </c>
    </row>
    <row r="192" spans="1:9">
      <c r="A192" s="53"/>
      <c r="D192" s="53"/>
      <c r="G192" s="53">
        <v>7</v>
      </c>
      <c r="H192" s="51" t="s">
        <v>1252</v>
      </c>
      <c r="I192" s="51" t="s">
        <v>1253</v>
      </c>
    </row>
    <row r="193" spans="1:9">
      <c r="A193" s="53"/>
      <c r="D193" s="53"/>
      <c r="G193" s="53">
        <v>8</v>
      </c>
      <c r="H193" s="54" t="s">
        <v>1651</v>
      </c>
      <c r="I193" s="51" t="s">
        <v>1582</v>
      </c>
    </row>
    <row r="194" spans="1:9">
      <c r="A194" s="53"/>
      <c r="D194" s="53">
        <v>5</v>
      </c>
      <c r="E194" s="51" t="s">
        <v>1652</v>
      </c>
      <c r="F194" s="51" t="s">
        <v>1502</v>
      </c>
      <c r="G194" s="53">
        <v>1</v>
      </c>
      <c r="H194" s="51" t="s">
        <v>1653</v>
      </c>
      <c r="I194" s="51" t="s">
        <v>1654</v>
      </c>
    </row>
    <row r="195" spans="1:9">
      <c r="A195" s="53"/>
      <c r="D195" s="53">
        <v>6</v>
      </c>
      <c r="E195" s="51" t="s">
        <v>1655</v>
      </c>
      <c r="F195" s="51" t="s">
        <v>1656</v>
      </c>
      <c r="G195" s="53">
        <v>1</v>
      </c>
      <c r="H195" s="51" t="s">
        <v>1657</v>
      </c>
      <c r="I195" s="51" t="s">
        <v>1658</v>
      </c>
    </row>
    <row r="196" spans="1:9">
      <c r="A196" s="53"/>
      <c r="D196" s="53"/>
      <c r="G196" s="53">
        <v>2</v>
      </c>
      <c r="H196" s="51" t="s">
        <v>1659</v>
      </c>
      <c r="I196" s="51" t="s">
        <v>1660</v>
      </c>
    </row>
    <row r="197" spans="1:9">
      <c r="A197" s="53"/>
      <c r="D197" s="53"/>
      <c r="G197" s="53">
        <v>3</v>
      </c>
      <c r="H197" s="51" t="s">
        <v>1661</v>
      </c>
      <c r="I197" s="51" t="s">
        <v>1662</v>
      </c>
    </row>
    <row r="198" spans="1:9">
      <c r="A198" s="55"/>
      <c r="B198" s="56"/>
      <c r="C198" s="56"/>
      <c r="D198" s="55">
        <v>7</v>
      </c>
      <c r="E198" s="56" t="s">
        <v>1663</v>
      </c>
      <c r="F198" s="56" t="s">
        <v>1664</v>
      </c>
      <c r="G198" s="55">
        <v>1</v>
      </c>
      <c r="H198" s="56" t="s">
        <v>1665</v>
      </c>
      <c r="I198" s="56" t="s">
        <v>1666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45" activePane="bottomLeft" state="frozen"/>
      <selection activeCell="B36" sqref="B36"/>
      <selection pane="bottomLeft" activeCell="B45" sqref="B45"/>
    </sheetView>
  </sheetViews>
  <sheetFormatPr defaultColWidth="9.140625" defaultRowHeight="12.75"/>
  <cols>
    <col min="1" max="1" width="7.42578125" style="60" bestFit="1" customWidth="1"/>
    <col min="2" max="2" width="60.42578125" style="60" bestFit="1" customWidth="1"/>
    <col min="3" max="3" width="69.7109375" style="60" bestFit="1" customWidth="1"/>
    <col min="4" max="6" width="9.140625" style="35" customWidth="1"/>
    <col min="7" max="16384" width="9.140625" style="35"/>
  </cols>
  <sheetData>
    <row r="1" spans="1:9" ht="15">
      <c r="A1" s="57" t="s">
        <v>1667</v>
      </c>
      <c r="B1" s="57" t="s">
        <v>1209</v>
      </c>
      <c r="C1" s="57" t="s">
        <v>1668</v>
      </c>
      <c r="I1" s="52"/>
    </row>
    <row r="2" spans="1:9" ht="12.75" customHeight="1">
      <c r="A2" s="58">
        <v>1</v>
      </c>
      <c r="B2" s="59" t="s">
        <v>1669</v>
      </c>
      <c r="C2" s="59" t="s">
        <v>1670</v>
      </c>
    </row>
    <row r="3" spans="1:9" ht="12.75" customHeight="1">
      <c r="A3" s="58">
        <v>2</v>
      </c>
      <c r="B3" s="59" t="s">
        <v>1671</v>
      </c>
      <c r="C3" s="59" t="s">
        <v>1672</v>
      </c>
    </row>
    <row r="4" spans="1:9" ht="12.75" customHeight="1">
      <c r="A4" s="58">
        <v>3</v>
      </c>
      <c r="B4" s="59" t="s">
        <v>1673</v>
      </c>
      <c r="C4" s="59" t="s">
        <v>1674</v>
      </c>
    </row>
    <row r="5" spans="1:9" ht="12.75" customHeight="1">
      <c r="A5" s="58">
        <v>4</v>
      </c>
      <c r="B5" s="59" t="s">
        <v>1675</v>
      </c>
      <c r="C5" s="59" t="s">
        <v>1676</v>
      </c>
    </row>
    <row r="6" spans="1:9" ht="12.75" customHeight="1">
      <c r="A6" s="58">
        <v>5</v>
      </c>
      <c r="B6" s="59" t="s">
        <v>1677</v>
      </c>
      <c r="C6" s="59" t="s">
        <v>1678</v>
      </c>
    </row>
    <row r="7" spans="1:9" ht="12.75" customHeight="1">
      <c r="A7" s="58">
        <v>6</v>
      </c>
      <c r="B7" s="59" t="s">
        <v>1679</v>
      </c>
      <c r="C7" s="59" t="s">
        <v>1680</v>
      </c>
    </row>
    <row r="8" spans="1:9" ht="12.75" customHeight="1">
      <c r="A8" s="58">
        <v>7</v>
      </c>
      <c r="B8" s="59" t="s">
        <v>1681</v>
      </c>
      <c r="C8" s="59" t="s">
        <v>1682</v>
      </c>
    </row>
    <row r="9" spans="1:9" ht="12.75" customHeight="1">
      <c r="A9" s="58">
        <v>8</v>
      </c>
      <c r="B9" s="59" t="s">
        <v>1683</v>
      </c>
      <c r="C9" s="59" t="s">
        <v>1684</v>
      </c>
    </row>
    <row r="10" spans="1:9" ht="12.75" customHeight="1">
      <c r="A10" s="58">
        <v>9</v>
      </c>
      <c r="B10" s="59" t="s">
        <v>1685</v>
      </c>
      <c r="C10" s="59" t="s">
        <v>1686</v>
      </c>
    </row>
    <row r="11" spans="1:9" ht="12.75" customHeight="1">
      <c r="A11" s="58">
        <v>10</v>
      </c>
      <c r="B11" s="59" t="s">
        <v>1687</v>
      </c>
      <c r="C11" s="59" t="s">
        <v>1688</v>
      </c>
    </row>
    <row r="12" spans="1:9" ht="12.75" customHeight="1">
      <c r="A12" s="58">
        <v>11</v>
      </c>
      <c r="B12" s="59" t="s">
        <v>1689</v>
      </c>
      <c r="C12" s="59" t="s">
        <v>1690</v>
      </c>
    </row>
    <row r="13" spans="1:9" ht="12.75" customHeight="1">
      <c r="A13" s="58">
        <v>12</v>
      </c>
      <c r="B13" s="59" t="s">
        <v>1691</v>
      </c>
      <c r="C13" s="59" t="s">
        <v>1692</v>
      </c>
    </row>
    <row r="14" spans="1:9" ht="12.75" customHeight="1">
      <c r="A14" s="58">
        <v>13</v>
      </c>
      <c r="B14" s="59" t="s">
        <v>1693</v>
      </c>
      <c r="C14" s="59" t="s">
        <v>1694</v>
      </c>
    </row>
    <row r="15" spans="1:9" ht="12.75" customHeight="1">
      <c r="A15" s="58">
        <v>14</v>
      </c>
      <c r="B15" s="59" t="s">
        <v>1695</v>
      </c>
      <c r="C15" s="59" t="s">
        <v>1696</v>
      </c>
    </row>
    <row r="16" spans="1:9" ht="12.75" customHeight="1">
      <c r="A16" s="58">
        <v>15</v>
      </c>
      <c r="B16" s="59" t="s">
        <v>1697</v>
      </c>
      <c r="C16" s="59" t="s">
        <v>1698</v>
      </c>
    </row>
    <row r="17" spans="1:3" ht="12.75" customHeight="1">
      <c r="A17" s="58">
        <v>16</v>
      </c>
      <c r="B17" s="59" t="s">
        <v>1699</v>
      </c>
      <c r="C17" s="59" t="s">
        <v>1700</v>
      </c>
    </row>
    <row r="18" spans="1:3" ht="12.75" customHeight="1">
      <c r="A18" s="58">
        <v>17</v>
      </c>
      <c r="B18" s="59" t="s">
        <v>1701</v>
      </c>
      <c r="C18" s="59" t="s">
        <v>1702</v>
      </c>
    </row>
    <row r="19" spans="1:3" ht="12.75" customHeight="1">
      <c r="A19" s="58">
        <v>18</v>
      </c>
      <c r="B19" s="59" t="s">
        <v>1703</v>
      </c>
      <c r="C19" s="59" t="s">
        <v>1704</v>
      </c>
    </row>
    <row r="20" spans="1:3" ht="12.75" customHeight="1">
      <c r="A20" s="58">
        <v>19</v>
      </c>
      <c r="B20" s="59" t="s">
        <v>1705</v>
      </c>
      <c r="C20" s="59" t="s">
        <v>1706</v>
      </c>
    </row>
    <row r="21" spans="1:3" ht="12.75" customHeight="1">
      <c r="A21" s="58">
        <v>20</v>
      </c>
      <c r="B21" s="59" t="s">
        <v>1707</v>
      </c>
      <c r="C21" s="59" t="s">
        <v>1708</v>
      </c>
    </row>
    <row r="22" spans="1:3" ht="12.75" customHeight="1">
      <c r="A22" s="58">
        <v>21</v>
      </c>
      <c r="B22" s="59" t="s">
        <v>1709</v>
      </c>
      <c r="C22" s="59" t="s">
        <v>1710</v>
      </c>
    </row>
    <row r="23" spans="1:3" ht="12.75" customHeight="1">
      <c r="A23" s="58">
        <v>22</v>
      </c>
      <c r="B23" s="59" t="s">
        <v>1711</v>
      </c>
      <c r="C23" s="59" t="s">
        <v>1712</v>
      </c>
    </row>
    <row r="24" spans="1:3" ht="12.75" customHeight="1">
      <c r="A24" s="58">
        <v>23</v>
      </c>
      <c r="B24" s="59" t="s">
        <v>1713</v>
      </c>
      <c r="C24" s="59" t="s">
        <v>1714</v>
      </c>
    </row>
    <row r="25" spans="1:3" ht="12.75" customHeight="1">
      <c r="A25" s="58">
        <v>24</v>
      </c>
      <c r="B25" s="59" t="s">
        <v>1715</v>
      </c>
      <c r="C25" s="59" t="s">
        <v>1716</v>
      </c>
    </row>
    <row r="26" spans="1:3" ht="12.75" customHeight="1">
      <c r="A26" s="58">
        <v>25</v>
      </c>
      <c r="B26" s="59" t="s">
        <v>1717</v>
      </c>
      <c r="C26" s="59" t="s">
        <v>1718</v>
      </c>
    </row>
    <row r="27" spans="1:3" ht="12.75" customHeight="1">
      <c r="A27" s="58">
        <v>26</v>
      </c>
      <c r="B27" s="59" t="s">
        <v>1719</v>
      </c>
      <c r="C27" s="59" t="s">
        <v>1720</v>
      </c>
    </row>
    <row r="28" spans="1:3" ht="12.75" customHeight="1">
      <c r="A28" s="58">
        <v>27</v>
      </c>
      <c r="B28" s="59" t="s">
        <v>1721</v>
      </c>
      <c r="C28" s="59" t="s">
        <v>1722</v>
      </c>
    </row>
    <row r="29" spans="1:3" ht="12.75" customHeight="1">
      <c r="A29" s="58">
        <v>28</v>
      </c>
      <c r="B29" s="59" t="s">
        <v>1723</v>
      </c>
      <c r="C29" s="59" t="s">
        <v>1724</v>
      </c>
    </row>
    <row r="30" spans="1:3" ht="12.75" customHeight="1">
      <c r="A30" s="58">
        <v>29</v>
      </c>
      <c r="B30" s="59" t="s">
        <v>1725</v>
      </c>
      <c r="C30" s="59" t="s">
        <v>1726</v>
      </c>
    </row>
    <row r="31" spans="1:3" ht="12.75" customHeight="1">
      <c r="A31" s="58">
        <v>30</v>
      </c>
      <c r="B31" s="59" t="s">
        <v>1727</v>
      </c>
      <c r="C31" s="59" t="s">
        <v>1728</v>
      </c>
    </row>
    <row r="32" spans="1:3" ht="12.75" customHeight="1">
      <c r="A32" s="58">
        <v>31</v>
      </c>
      <c r="B32" s="59" t="s">
        <v>1729</v>
      </c>
      <c r="C32" s="59" t="s">
        <v>1730</v>
      </c>
    </row>
    <row r="33" spans="1:3" ht="12.75" customHeight="1">
      <c r="A33" s="58">
        <v>32</v>
      </c>
      <c r="B33" s="59" t="s">
        <v>1731</v>
      </c>
      <c r="C33" s="59" t="s">
        <v>1732</v>
      </c>
    </row>
    <row r="34" spans="1:3" ht="12.75" customHeight="1">
      <c r="A34" s="58">
        <v>33</v>
      </c>
      <c r="B34" s="59" t="s">
        <v>1733</v>
      </c>
      <c r="C34" s="59" t="s">
        <v>1734</v>
      </c>
    </row>
    <row r="35" spans="1:3" ht="12.75" customHeight="1">
      <c r="A35" s="58">
        <v>34</v>
      </c>
      <c r="B35" s="59" t="s">
        <v>1735</v>
      </c>
      <c r="C35" s="59" t="s">
        <v>1736</v>
      </c>
    </row>
    <row r="36" spans="1:3" ht="12.75" customHeight="1">
      <c r="A36" s="58">
        <v>35</v>
      </c>
      <c r="B36" s="59" t="s">
        <v>1737</v>
      </c>
      <c r="C36" s="59" t="s">
        <v>1738</v>
      </c>
    </row>
    <row r="37" spans="1:3" ht="12.75" customHeight="1">
      <c r="A37" s="58">
        <v>36</v>
      </c>
      <c r="B37" s="59" t="s">
        <v>1739</v>
      </c>
      <c r="C37" s="59" t="s">
        <v>1740</v>
      </c>
    </row>
    <row r="38" spans="1:3" ht="12.75" customHeight="1">
      <c r="A38" s="58">
        <v>37</v>
      </c>
      <c r="B38" s="59" t="s">
        <v>1741</v>
      </c>
      <c r="C38" s="59" t="s">
        <v>1742</v>
      </c>
    </row>
    <row r="39" spans="1:3" ht="12.75" customHeight="1">
      <c r="A39" s="58">
        <v>38</v>
      </c>
      <c r="B39" s="59" t="s">
        <v>1743</v>
      </c>
      <c r="C39" s="59" t="s">
        <v>1744</v>
      </c>
    </row>
    <row r="40" spans="1:3" ht="12.75" customHeight="1">
      <c r="A40" s="58">
        <v>39</v>
      </c>
      <c r="B40" s="59" t="s">
        <v>1745</v>
      </c>
      <c r="C40" s="59" t="s">
        <v>1746</v>
      </c>
    </row>
    <row r="41" spans="1:3" ht="12.75" customHeight="1">
      <c r="A41" s="58">
        <v>40</v>
      </c>
      <c r="B41" s="59" t="s">
        <v>1747</v>
      </c>
      <c r="C41" s="59" t="s">
        <v>1748</v>
      </c>
    </row>
    <row r="42" spans="1:3" ht="12.75" customHeight="1">
      <c r="A42" s="58">
        <v>41</v>
      </c>
      <c r="B42" s="59" t="s">
        <v>1749</v>
      </c>
      <c r="C42" s="59" t="s">
        <v>1750</v>
      </c>
    </row>
    <row r="43" spans="1:3" ht="12.75" customHeight="1">
      <c r="A43" s="58">
        <v>42</v>
      </c>
      <c r="B43" s="59" t="s">
        <v>1751</v>
      </c>
      <c r="C43" s="59" t="s">
        <v>1752</v>
      </c>
    </row>
    <row r="44" spans="1:3" ht="12.75" customHeight="1">
      <c r="A44" s="58">
        <v>43</v>
      </c>
      <c r="B44" s="59" t="s">
        <v>1753</v>
      </c>
      <c r="C44" s="59" t="s">
        <v>1754</v>
      </c>
    </row>
    <row r="45" spans="1:3" ht="12.75" customHeight="1">
      <c r="A45" s="58">
        <v>44</v>
      </c>
      <c r="B45" s="59" t="s">
        <v>1755</v>
      </c>
      <c r="C45" s="59" t="s">
        <v>1756</v>
      </c>
    </row>
    <row r="46" spans="1:3" ht="12.75" customHeight="1">
      <c r="A46" s="58">
        <v>45</v>
      </c>
      <c r="B46" s="59" t="s">
        <v>1757</v>
      </c>
      <c r="C46" s="59" t="s">
        <v>1758</v>
      </c>
    </row>
    <row r="47" spans="1:3" ht="12.75" customHeight="1">
      <c r="A47" s="58">
        <v>46</v>
      </c>
      <c r="B47" s="59" t="s">
        <v>1759</v>
      </c>
      <c r="C47" s="59" t="s">
        <v>1760</v>
      </c>
    </row>
    <row r="48" spans="1:3" ht="12.75" customHeight="1">
      <c r="A48" s="58">
        <v>47</v>
      </c>
      <c r="B48" s="59" t="s">
        <v>1761</v>
      </c>
      <c r="C48" s="59" t="s">
        <v>1762</v>
      </c>
    </row>
    <row r="49" spans="1:3" ht="12.75" customHeight="1">
      <c r="A49" s="58">
        <v>48</v>
      </c>
      <c r="B49" s="59" t="s">
        <v>1763</v>
      </c>
      <c r="C49" s="59" t="s">
        <v>1764</v>
      </c>
    </row>
    <row r="50" spans="1:3" ht="12.75" customHeight="1">
      <c r="A50" s="58">
        <v>49</v>
      </c>
      <c r="B50" s="59" t="s">
        <v>1765</v>
      </c>
      <c r="C50" s="59" t="s">
        <v>1766</v>
      </c>
    </row>
    <row r="51" spans="1:3" ht="12.75" customHeight="1">
      <c r="A51" s="58">
        <v>50</v>
      </c>
      <c r="B51" s="59" t="s">
        <v>1767</v>
      </c>
      <c r="C51" s="59" t="s">
        <v>1768</v>
      </c>
    </row>
    <row r="52" spans="1:3" ht="12.75" customHeight="1">
      <c r="A52" s="58">
        <v>51</v>
      </c>
      <c r="B52" s="59" t="s">
        <v>1769</v>
      </c>
      <c r="C52" s="59" t="s">
        <v>1770</v>
      </c>
    </row>
    <row r="53" spans="1:3" ht="12.75" customHeight="1">
      <c r="A53" s="58">
        <v>52</v>
      </c>
      <c r="B53" s="59" t="s">
        <v>1771</v>
      </c>
      <c r="C53" s="59" t="s">
        <v>1772</v>
      </c>
    </row>
    <row r="54" spans="1:3" ht="12.75" customHeight="1">
      <c r="A54" s="58">
        <v>53</v>
      </c>
      <c r="B54" s="59" t="s">
        <v>1773</v>
      </c>
      <c r="C54" s="59" t="s">
        <v>1774</v>
      </c>
    </row>
    <row r="55" spans="1:3" ht="12.75" customHeight="1">
      <c r="A55" s="58">
        <v>54</v>
      </c>
      <c r="B55" s="59" t="s">
        <v>1775</v>
      </c>
      <c r="C55" s="59" t="s">
        <v>1776</v>
      </c>
    </row>
    <row r="56" spans="1:3" ht="12.75" customHeight="1">
      <c r="A56" s="58">
        <v>55</v>
      </c>
      <c r="B56" s="59" t="s">
        <v>1777</v>
      </c>
      <c r="C56" s="59" t="s">
        <v>1778</v>
      </c>
    </row>
    <row r="57" spans="1:3" ht="12.75" customHeight="1">
      <c r="A57" s="58">
        <v>56</v>
      </c>
      <c r="B57" s="59" t="s">
        <v>1779</v>
      </c>
      <c r="C57" s="59" t="s">
        <v>1780</v>
      </c>
    </row>
    <row r="58" spans="1:3" ht="12.75" customHeight="1">
      <c r="A58" s="58">
        <v>57</v>
      </c>
      <c r="B58" s="59" t="s">
        <v>1781</v>
      </c>
      <c r="C58" s="59" t="s">
        <v>1782</v>
      </c>
    </row>
    <row r="59" spans="1:3" ht="12.75" customHeight="1">
      <c r="A59" s="58">
        <v>58</v>
      </c>
      <c r="B59" s="59" t="s">
        <v>1783</v>
      </c>
      <c r="C59" s="59" t="s">
        <v>1784</v>
      </c>
    </row>
    <row r="60" spans="1:3" ht="12.75" customHeight="1">
      <c r="A60" s="58">
        <v>59</v>
      </c>
      <c r="B60" s="59" t="s">
        <v>1785</v>
      </c>
      <c r="C60" s="59" t="s">
        <v>1786</v>
      </c>
    </row>
    <row r="61" spans="1:3" ht="12.75" customHeight="1">
      <c r="A61" s="58">
        <v>60</v>
      </c>
      <c r="B61" s="59" t="s">
        <v>1787</v>
      </c>
      <c r="C61" s="59" t="s">
        <v>1788</v>
      </c>
    </row>
    <row r="62" spans="1:3" ht="12.75" customHeight="1">
      <c r="A62" s="58">
        <v>61</v>
      </c>
      <c r="B62" s="59" t="s">
        <v>1789</v>
      </c>
      <c r="C62" s="59" t="s">
        <v>1790</v>
      </c>
    </row>
    <row r="63" spans="1:3" ht="12.75" customHeight="1">
      <c r="A63" s="58">
        <v>62</v>
      </c>
      <c r="B63" s="59" t="s">
        <v>1791</v>
      </c>
      <c r="C63" s="59" t="s">
        <v>1792</v>
      </c>
    </row>
    <row r="64" spans="1:3" ht="12.75" customHeight="1">
      <c r="A64" s="58">
        <v>63</v>
      </c>
      <c r="B64" s="59" t="s">
        <v>1793</v>
      </c>
      <c r="C64" s="59" t="s">
        <v>1794</v>
      </c>
    </row>
    <row r="65" spans="1:3" ht="12.75" customHeight="1">
      <c r="A65" s="58">
        <v>64</v>
      </c>
      <c r="B65" s="59" t="s">
        <v>1795</v>
      </c>
      <c r="C65" s="59" t="s">
        <v>1796</v>
      </c>
    </row>
    <row r="66" spans="1:3" ht="12.75" customHeight="1">
      <c r="A66" s="58">
        <v>65</v>
      </c>
      <c r="B66" s="59" t="s">
        <v>1797</v>
      </c>
      <c r="C66" s="59" t="s">
        <v>1798</v>
      </c>
    </row>
    <row r="67" spans="1:3" ht="12.75" customHeight="1">
      <c r="A67" s="58">
        <v>66</v>
      </c>
      <c r="B67" s="59" t="s">
        <v>1799</v>
      </c>
      <c r="C67" s="59" t="s">
        <v>1800</v>
      </c>
    </row>
    <row r="68" spans="1:3" ht="12.75" customHeight="1">
      <c r="A68" s="58">
        <v>67</v>
      </c>
      <c r="B68" s="59" t="s">
        <v>1801</v>
      </c>
      <c r="C68" s="59" t="s">
        <v>1802</v>
      </c>
    </row>
    <row r="69" spans="1:3" ht="12.75" customHeight="1">
      <c r="A69" s="58">
        <v>68</v>
      </c>
      <c r="B69" s="59" t="s">
        <v>1803</v>
      </c>
      <c r="C69" s="59" t="s">
        <v>1804</v>
      </c>
    </row>
    <row r="70" spans="1:3" ht="12.75" customHeight="1">
      <c r="A70" s="58">
        <v>69</v>
      </c>
      <c r="B70" s="59" t="s">
        <v>1805</v>
      </c>
      <c r="C70" s="59" t="s">
        <v>1806</v>
      </c>
    </row>
    <row r="71" spans="1:3" ht="12.75" customHeight="1">
      <c r="A71" s="58">
        <v>70</v>
      </c>
      <c r="B71" s="59" t="s">
        <v>1807</v>
      </c>
      <c r="C71" s="59" t="s">
        <v>1808</v>
      </c>
    </row>
    <row r="72" spans="1:3" ht="12.75" customHeight="1">
      <c r="A72" s="58">
        <v>71</v>
      </c>
      <c r="B72" s="59" t="s">
        <v>1809</v>
      </c>
      <c r="C72" s="59" t="s">
        <v>1810</v>
      </c>
    </row>
  </sheetData>
  <pageMargins left="0.74803149606299213" right="0.74803149606299213" top="0.98425196850393704" bottom="0.98425196850393704" header="0" footer="0"/>
  <pageSetup paperSize="8" scale="9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9915-C698-4ECD-AA8D-62D838BBD870}">
  <dimension ref="B2:H19"/>
  <sheetViews>
    <sheetView workbookViewId="0">
      <selection activeCell="G26" sqref="G26"/>
    </sheetView>
  </sheetViews>
  <sheetFormatPr defaultRowHeight="15"/>
  <cols>
    <col min="2" max="2" width="19.85546875" customWidth="1"/>
    <col min="3" max="3" width="26.28515625" bestFit="1" customWidth="1"/>
  </cols>
  <sheetData>
    <row r="2" spans="2:8">
      <c r="B2" s="175" t="s">
        <v>1811</v>
      </c>
      <c r="C2" s="175" t="s">
        <v>1812</v>
      </c>
    </row>
    <row r="3" spans="2:8">
      <c r="B3" t="s">
        <v>271</v>
      </c>
      <c r="C3" t="s">
        <v>272</v>
      </c>
    </row>
    <row r="4" spans="2:8">
      <c r="B4" s="177" t="s">
        <v>47</v>
      </c>
      <c r="C4" t="s">
        <v>48</v>
      </c>
    </row>
    <row r="5" spans="2:8">
      <c r="B5" s="177" t="s">
        <v>60</v>
      </c>
      <c r="C5" t="s">
        <v>928</v>
      </c>
    </row>
    <row r="6" spans="2:8">
      <c r="B6" s="177" t="s">
        <v>146</v>
      </c>
      <c r="C6" t="s">
        <v>202</v>
      </c>
    </row>
    <row r="7" spans="2:8">
      <c r="B7" s="177" t="s">
        <v>964</v>
      </c>
      <c r="C7" t="s">
        <v>1813</v>
      </c>
      <c r="H7" s="176"/>
    </row>
    <row r="8" spans="2:8">
      <c r="B8" s="177" t="s">
        <v>169</v>
      </c>
      <c r="C8" t="s">
        <v>160</v>
      </c>
    </row>
    <row r="9" spans="2:8">
      <c r="B9" s="177" t="s">
        <v>960</v>
      </c>
      <c r="C9" t="s">
        <v>1814</v>
      </c>
    </row>
    <row r="10" spans="2:8">
      <c r="B10" s="177" t="s">
        <v>324</v>
      </c>
      <c r="C10" t="s">
        <v>787</v>
      </c>
    </row>
    <row r="11" spans="2:8">
      <c r="B11" s="177" t="s">
        <v>81</v>
      </c>
      <c r="C11" t="s">
        <v>1815</v>
      </c>
    </row>
    <row r="12" spans="2:8">
      <c r="B12" s="177" t="s">
        <v>233</v>
      </c>
      <c r="C12" t="s">
        <v>1816</v>
      </c>
    </row>
    <row r="13" spans="2:8">
      <c r="B13" s="177" t="s">
        <v>477</v>
      </c>
      <c r="C13" t="s">
        <v>1817</v>
      </c>
    </row>
    <row r="14" spans="2:8">
      <c r="B14" s="177" t="s">
        <v>587</v>
      </c>
      <c r="C14" t="s">
        <v>604</v>
      </c>
    </row>
    <row r="15" spans="2:8">
      <c r="B15" s="177" t="s">
        <v>611</v>
      </c>
      <c r="C15" t="s">
        <v>620</v>
      </c>
    </row>
    <row r="16" spans="2:8">
      <c r="B16" s="177" t="s">
        <v>490</v>
      </c>
      <c r="C16" t="s">
        <v>491</v>
      </c>
    </row>
    <row r="17" spans="2:3">
      <c r="B17" s="177" t="s">
        <v>562</v>
      </c>
      <c r="C17" t="s">
        <v>673</v>
      </c>
    </row>
    <row r="18" spans="2:3">
      <c r="B18" s="177" t="s">
        <v>1818</v>
      </c>
      <c r="C18" t="s">
        <v>160</v>
      </c>
    </row>
    <row r="19" spans="2:3">
      <c r="B19" t="s">
        <v>287</v>
      </c>
      <c r="C19" t="s">
        <v>288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849585D829484CBFB536C0952196D9" ma:contentTypeVersion="18" ma:contentTypeDescription="Create a new document." ma:contentTypeScope="" ma:versionID="bfc912528fac91e32f21d6d375213010">
  <xsd:schema xmlns:xsd="http://www.w3.org/2001/XMLSchema" xmlns:xs="http://www.w3.org/2001/XMLSchema" xmlns:p="http://schemas.microsoft.com/office/2006/metadata/properties" xmlns:ns3="ae9cbf8a-12a0-47b1-9e66-9ed72589d57c" xmlns:ns4="7d77572a-119f-4f95-a43a-3450900d16b0" targetNamespace="http://schemas.microsoft.com/office/2006/metadata/properties" ma:root="true" ma:fieldsID="1cb51b86f2d7d8ab3ea244717a7d92e8" ns3:_="" ns4:_="">
    <xsd:import namespace="ae9cbf8a-12a0-47b1-9e66-9ed72589d57c"/>
    <xsd:import namespace="7d77572a-119f-4f95-a43a-3450900d16b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Location"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9cbf8a-12a0-47b1-9e66-9ed72589d5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77572a-119f-4f95-a43a-3450900d16b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d77572a-119f-4f95-a43a-3450900d16b0" xsi:nil="true"/>
  </documentManagement>
</p:properties>
</file>

<file path=customXml/itemProps1.xml><?xml version="1.0" encoding="utf-8"?>
<ds:datastoreItem xmlns:ds="http://schemas.openxmlformats.org/officeDocument/2006/customXml" ds:itemID="{C30D17B0-C606-496C-8E61-95C4CCDFB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9cbf8a-12a0-47b1-9e66-9ed72589d57c"/>
    <ds:schemaRef ds:uri="7d77572a-119f-4f95-a43a-3450900d16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50EAF-3A6B-40C8-A13E-A1F47236E05F}">
  <ds:schemaRefs>
    <ds:schemaRef ds:uri="http://schemas.microsoft.com/sharepoint/v3/contenttype/forms"/>
  </ds:schemaRefs>
</ds:datastoreItem>
</file>

<file path=customXml/itemProps3.xml><?xml version="1.0" encoding="utf-8"?>
<ds:datastoreItem xmlns:ds="http://schemas.openxmlformats.org/officeDocument/2006/customXml" ds:itemID="{4F83738C-08EE-4705-9E30-845BDD0C0975}">
  <ds:schemaRefs>
    <ds:schemaRef ds:uri="http://purl.org/dc/dcmitype/"/>
    <ds:schemaRef ds:uri="http://purl.org/dc/terms/"/>
    <ds:schemaRef ds:uri="http://schemas.microsoft.com/office/2006/documentManagement/types"/>
    <ds:schemaRef ds:uri="http://www.w3.org/XML/1998/namespace"/>
    <ds:schemaRef ds:uri="7d77572a-119f-4f95-a43a-3450900d16b0"/>
    <ds:schemaRef ds:uri="http://schemas.microsoft.com/office/2006/metadata/properties"/>
    <ds:schemaRef ds:uri="http://schemas.microsoft.com/office/infopath/2007/PartnerControls"/>
    <ds:schemaRef ds:uri="http://purl.org/dc/elements/1.1/"/>
    <ds:schemaRef ds:uri="ae9cbf8a-12a0-47b1-9e66-9ed72589d57c"/>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List1</vt:lpstr>
      <vt:lpstr>Pojasnila k obrazcu</vt:lpstr>
      <vt:lpstr>Klasifikacija - Uni-Leeds</vt:lpstr>
      <vt:lpstr>Klasifikacij MERIL</vt:lpstr>
      <vt:lpstr>Skrbniki  RP</vt:lpstr>
      <vt:lpstr>'Klasifikacija - Uni-Leeds'!Print_Area</vt:lpstr>
      <vt:lpstr>'Pojasnila k obrazcu'!Print_Area</vt:lpstr>
      <vt:lpstr>'Klasifikacija - Uni-Leeds'!Print_Titles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Neziri Špresa</dc:creator>
  <cp:keywords/>
  <dc:description/>
  <cp:lastModifiedBy>Bregant Perić, Mateja</cp:lastModifiedBy>
  <cp:revision/>
  <dcterms:created xsi:type="dcterms:W3CDTF">2023-01-27T08:39:01Z</dcterms:created>
  <dcterms:modified xsi:type="dcterms:W3CDTF">2024-04-18T12:52:23Z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0x0101003F849585D829484CBFB536C0952196D9</vt:lpwstr>
  </property>
</Properties>
</file>