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5490" windowWidth="12150" windowHeight="2820" tabRatio="924" activeTab="4"/>
  </bookViews>
  <sheets>
    <sheet name="uvod" sheetId="1" r:id="rId1"/>
    <sheet name="povzetek - skupni pregled" sheetId="18" r:id="rId2"/>
    <sheet name="cilji +ukrepi" sheetId="19" r:id="rId3"/>
    <sheet name="vprašalnik" sheetId="20" r:id="rId4"/>
    <sheet name="programi" sheetId="2" r:id="rId5"/>
    <sheet name="vpis" sheetId="3" r:id="rId6"/>
    <sheet name="diplomanti" sheetId="5" r:id="rId7"/>
    <sheet name="izmenjava študentov 2016 " sheetId="7" r:id="rId8"/>
    <sheet name="izmenjava študentov 2017" sheetId="8" r:id="rId9"/>
    <sheet name="raziskovalna" sheetId="9" r:id="rId10"/>
    <sheet name="projekti" sheetId="10" r:id="rId11"/>
    <sheet name="izmenjava zaposlenih " sheetId="11" r:id="rId12"/>
    <sheet name="skrb za slovenčino" sheetId="4" r:id="rId13"/>
    <sheet name="List5" sheetId="17" state="hidden" r:id="rId14"/>
  </sheets>
  <externalReferences>
    <externalReference r:id="rId15"/>
  </externalReferences>
  <definedNames>
    <definedName name="_xlnm._FilterDatabase" localSheetId="8" hidden="1">'izmenjava študentov 2017'!$A$1:$I$42</definedName>
    <definedName name="clanica">List5!$A$2:$A$27</definedName>
    <definedName name="nacinpristopa">'[1]spustni seznami'!$H$2:$H$3</definedName>
    <definedName name="_xlnm.Print_Titles" localSheetId="1">'povzetek - skupni pregled'!$1:$1</definedName>
    <definedName name="vrstastudija">'[1]spustni seznami'!$E$2:$E$4</definedName>
  </definedNames>
  <calcPr calcId="145621"/>
</workbook>
</file>

<file path=xl/calcChain.xml><?xml version="1.0" encoding="utf-8"?>
<calcChain xmlns="http://schemas.openxmlformats.org/spreadsheetml/2006/main">
  <c r="L26" i="3" l="1"/>
  <c r="K26" i="3"/>
  <c r="J26" i="3"/>
  <c r="I26" i="3"/>
  <c r="H26" i="3"/>
  <c r="G26" i="3"/>
  <c r="G12" i="3"/>
  <c r="H12" i="3"/>
  <c r="I12" i="3"/>
  <c r="J12" i="3"/>
  <c r="K12" i="3"/>
  <c r="L12" i="3"/>
  <c r="F14" i="2"/>
  <c r="G14" i="2"/>
  <c r="E106" i="18" l="1"/>
  <c r="G5" i="10"/>
  <c r="G6" i="10"/>
  <c r="G7" i="10"/>
  <c r="G8" i="10"/>
  <c r="G9" i="10"/>
  <c r="G10" i="10"/>
  <c r="G11" i="10"/>
  <c r="G12" i="10"/>
  <c r="G13" i="10"/>
  <c r="G14" i="10"/>
  <c r="G15" i="10"/>
  <c r="G16" i="10"/>
  <c r="G17" i="10"/>
  <c r="G18" i="10"/>
  <c r="G4" i="10"/>
  <c r="C5" i="10"/>
  <c r="C6" i="10"/>
  <c r="C7" i="10"/>
  <c r="C8" i="10"/>
  <c r="C9" i="10"/>
  <c r="C10" i="10"/>
  <c r="C11" i="10"/>
  <c r="C12" i="10"/>
  <c r="C13" i="10"/>
  <c r="C14" i="10"/>
  <c r="C15" i="10"/>
  <c r="C16" i="10"/>
  <c r="C17" i="10"/>
  <c r="C18" i="10"/>
  <c r="C4" i="10"/>
  <c r="F7" i="2" l="1"/>
  <c r="F117" i="18" l="1"/>
  <c r="E117" i="18"/>
  <c r="F115" i="18"/>
  <c r="F116" i="18"/>
  <c r="E116" i="18"/>
  <c r="E114" i="18"/>
  <c r="E115" i="18"/>
  <c r="F114" i="18"/>
  <c r="C93" i="18" l="1"/>
  <c r="C94" i="18"/>
  <c r="C95" i="18"/>
  <c r="C96" i="18"/>
  <c r="C97" i="18"/>
  <c r="C98" i="18"/>
  <c r="C99" i="18"/>
  <c r="C100" i="18"/>
  <c r="C101" i="18"/>
  <c r="C102" i="18"/>
  <c r="C103" i="18"/>
  <c r="C92" i="18"/>
  <c r="C91" i="18"/>
  <c r="C89" i="18"/>
  <c r="C90" i="18"/>
  <c r="C81" i="18"/>
  <c r="C82" i="18"/>
  <c r="C83" i="18"/>
  <c r="C84" i="18"/>
  <c r="C85" i="18"/>
  <c r="C86" i="18"/>
  <c r="C87" i="18"/>
  <c r="C88" i="18"/>
  <c r="C80" i="18"/>
  <c r="C79" i="18"/>
  <c r="C78" i="18"/>
  <c r="C77" i="18"/>
  <c r="C75" i="18"/>
  <c r="C76" i="18"/>
  <c r="C74" i="18"/>
  <c r="C71" i="18"/>
  <c r="C72" i="18"/>
  <c r="C70" i="18"/>
  <c r="C68" i="18"/>
  <c r="C69" i="18"/>
  <c r="C67" i="18"/>
  <c r="C62" i="18"/>
  <c r="C63" i="18"/>
  <c r="C64" i="18"/>
  <c r="C65" i="18"/>
  <c r="C66" i="18"/>
  <c r="C61" i="18"/>
  <c r="C56" i="18"/>
  <c r="C57" i="18"/>
  <c r="C58" i="18"/>
  <c r="C59" i="18"/>
  <c r="C60" i="18"/>
  <c r="C55" i="18"/>
  <c r="C48" i="18"/>
  <c r="C49" i="18"/>
  <c r="C50" i="18"/>
  <c r="C51" i="18"/>
  <c r="C52" i="18"/>
  <c r="C47" i="18"/>
  <c r="C42" i="18"/>
  <c r="C43" i="18"/>
  <c r="C44" i="18"/>
  <c r="C45" i="18"/>
  <c r="C46" i="18"/>
  <c r="C41" i="18"/>
  <c r="C36" i="18"/>
  <c r="C37" i="18"/>
  <c r="C38" i="18"/>
  <c r="C39" i="18"/>
  <c r="C40" i="18"/>
  <c r="C35" i="18"/>
  <c r="C30" i="18"/>
  <c r="C31" i="18"/>
  <c r="C32" i="18"/>
  <c r="C33" i="18"/>
  <c r="C34" i="18"/>
  <c r="C29" i="18"/>
  <c r="C17" i="18"/>
  <c r="C18" i="18"/>
  <c r="C19" i="18"/>
  <c r="C20" i="18"/>
  <c r="C21" i="18"/>
  <c r="C16" i="18"/>
  <c r="C14" i="18"/>
  <c r="C15" i="18"/>
  <c r="C11" i="18"/>
  <c r="C12" i="18"/>
  <c r="C13" i="18"/>
  <c r="E9" i="11"/>
  <c r="C10" i="18"/>
  <c r="F113" i="18"/>
  <c r="E113" i="18"/>
  <c r="A3" i="2" l="1"/>
  <c r="G7" i="2"/>
  <c r="A4" i="2" l="1"/>
  <c r="A5" i="2" s="1"/>
  <c r="A6" i="2" s="1"/>
  <c r="B4" i="20"/>
  <c r="A1" i="19"/>
  <c r="J6" i="11" l="1"/>
  <c r="F110" i="18" s="1"/>
  <c r="J7" i="11"/>
  <c r="J8" i="11"/>
  <c r="J9" i="11"/>
  <c r="J10" i="11"/>
  <c r="J11" i="11"/>
  <c r="J12" i="11"/>
  <c r="J13" i="11"/>
  <c r="J14" i="11"/>
  <c r="J5" i="11"/>
  <c r="F109" i="18" s="1"/>
  <c r="E6" i="11"/>
  <c r="E110" i="18" s="1"/>
  <c r="E7" i="11"/>
  <c r="E8" i="11"/>
  <c r="E10" i="11"/>
  <c r="E11" i="11"/>
  <c r="E12" i="11"/>
  <c r="E13" i="11"/>
  <c r="E14" i="11"/>
  <c r="E5" i="11"/>
  <c r="E109" i="18" s="1"/>
  <c r="I42" i="8"/>
  <c r="F8" i="18" s="1"/>
  <c r="H42" i="8"/>
  <c r="F7" i="18" s="1"/>
  <c r="I58" i="7"/>
  <c r="E8" i="18" s="1"/>
  <c r="H58" i="7"/>
  <c r="E7" i="18" s="1"/>
  <c r="F28" i="18"/>
  <c r="E28" i="18"/>
  <c r="F108" i="18"/>
  <c r="E108" i="18"/>
  <c r="F73" i="18"/>
  <c r="E73" i="18"/>
  <c r="F54" i="18"/>
  <c r="E54" i="18"/>
  <c r="F26" i="18"/>
  <c r="E26" i="18"/>
  <c r="F25" i="18"/>
  <c r="E25" i="18"/>
  <c r="F106" i="18"/>
  <c r="F9" i="18"/>
  <c r="E9" i="18"/>
  <c r="E111" i="18" l="1"/>
  <c r="E112" i="18"/>
  <c r="F112" i="18"/>
  <c r="F111" i="18"/>
  <c r="G1" i="11"/>
  <c r="H1" i="11"/>
  <c r="I1" i="11"/>
  <c r="C1" i="11"/>
  <c r="D1" i="11"/>
  <c r="B1" i="11"/>
  <c r="B1" i="10"/>
  <c r="B2" i="9"/>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3" i="3"/>
  <c r="A25" i="3"/>
  <c r="A24" i="3"/>
  <c r="A23" i="3"/>
  <c r="A22" i="3"/>
  <c r="A21" i="3"/>
  <c r="A20" i="3"/>
  <c r="A19" i="3"/>
  <c r="A18" i="3"/>
  <c r="A17" i="3"/>
  <c r="A16" i="3"/>
  <c r="A11" i="3"/>
  <c r="A10" i="3"/>
  <c r="A9" i="3"/>
  <c r="A8" i="3"/>
  <c r="A7" i="3"/>
  <c r="A6" i="3"/>
  <c r="A5" i="3"/>
  <c r="A4" i="3"/>
  <c r="A2" i="3"/>
  <c r="A2" i="5"/>
  <c r="A3" i="5"/>
  <c r="A4" i="5"/>
  <c r="A5" i="5"/>
  <c r="A6" i="5"/>
  <c r="A7" i="5"/>
  <c r="A8" i="5"/>
  <c r="A9" i="5"/>
  <c r="A10" i="5"/>
  <c r="A11" i="5"/>
  <c r="A12" i="5"/>
  <c r="A13" i="5"/>
  <c r="A14" i="5"/>
  <c r="A15" i="5"/>
  <c r="A16" i="5"/>
  <c r="A17" i="5"/>
  <c r="A18" i="5"/>
  <c r="A19" i="5"/>
  <c r="A20" i="5"/>
  <c r="A21" i="5"/>
  <c r="A22" i="5"/>
  <c r="A23" i="5"/>
  <c r="A30" i="5"/>
  <c r="A31" i="5"/>
  <c r="A32" i="5"/>
  <c r="A33" i="5"/>
  <c r="A34" i="5"/>
  <c r="A35" i="5"/>
  <c r="A36" i="5"/>
  <c r="A37" i="5"/>
  <c r="A38" i="5"/>
  <c r="A39" i="5"/>
  <c r="A9" i="2"/>
  <c r="A10" i="2" s="1"/>
  <c r="A11" i="2" s="1"/>
  <c r="A12" i="2" s="1"/>
  <c r="A13" i="2" s="1"/>
</calcChain>
</file>

<file path=xl/sharedStrings.xml><?xml version="1.0" encoding="utf-8"?>
<sst xmlns="http://schemas.openxmlformats.org/spreadsheetml/2006/main" count="1001" uniqueCount="288">
  <si>
    <t>ČLANICA</t>
  </si>
  <si>
    <t>STOPNJA ŠTUDIJA</t>
  </si>
  <si>
    <t>število sporazumov o sodelovanju pri pridobivanju "dvojnih" diplom</t>
  </si>
  <si>
    <t xml:space="preserve">NAČRTOVANO LETO </t>
  </si>
  <si>
    <t xml:space="preserve">NAČRTOVANO ŠTUDIJSKO LETO </t>
  </si>
  <si>
    <t>FF</t>
  </si>
  <si>
    <t>število udeležencev lektoratov tipa A</t>
  </si>
  <si>
    <t>število lektoratov tipa A</t>
  </si>
  <si>
    <t>število lektoratov tipa A, kjer se je na univerzah izvajal študij slovenščine</t>
  </si>
  <si>
    <t>število udeležencev lektoratov tipa B</t>
  </si>
  <si>
    <t>število lektoratov tipa B</t>
  </si>
  <si>
    <t>število lektoratov tipa B, kjer se je na univerzah izvajal študij slovenščine</t>
  </si>
  <si>
    <t>število udeležencev lektoratov tipa C</t>
  </si>
  <si>
    <t>število lektoratov tipa C</t>
  </si>
  <si>
    <t>število lektoratov tipa C, kjer se je na univerzah izvajal študij slovenščine</t>
  </si>
  <si>
    <t>število udeležencev tečajev (šol) slovenščine za tujce Slovencev brez slovenskega državljanstva na univerzi</t>
  </si>
  <si>
    <t>LETO (za program dela)</t>
  </si>
  <si>
    <t>1. stopnja</t>
  </si>
  <si>
    <t>2. stopnja</t>
  </si>
  <si>
    <t>3. stopnja</t>
  </si>
  <si>
    <t>UNIVERZITETNI PROGRAM</t>
  </si>
  <si>
    <t>VISOKOŠOLSKI STROKOVNI PROGRAM</t>
  </si>
  <si>
    <t xml:space="preserve">ENOVITI MAGISTRSKI </t>
  </si>
  <si>
    <t>VRSTA ŠTUDIJA/ študijski program</t>
  </si>
  <si>
    <t>2015/16</t>
  </si>
  <si>
    <t>VRSTA ŠTUDIJA/ študijski program za 3. stopnjo</t>
  </si>
  <si>
    <t>način</t>
  </si>
  <si>
    <t>redni</t>
  </si>
  <si>
    <t>izredni</t>
  </si>
  <si>
    <t xml:space="preserve">število vseh vpisanih v študijskem letu </t>
  </si>
  <si>
    <t>število ponavljalcev v študijskem letu</t>
  </si>
  <si>
    <t>Število vpisanih tujih študentov</t>
  </si>
  <si>
    <t xml:space="preserve">Število vpisanih v 1. letnik vključno s ponavljavci preteklega študijskega leta t-1 </t>
  </si>
  <si>
    <t>NAČRTOVANO ŠTUDIJSKO LETO t</t>
  </si>
  <si>
    <t>NAČRTOVANO LETO n</t>
  </si>
  <si>
    <t xml:space="preserve">Število vpisanih v 2. letnik v obdobju študijskega leta t brez ponavljavcev </t>
  </si>
  <si>
    <t>dodiplomski študijski program</t>
  </si>
  <si>
    <t>število študentov na dodatnem letu (absolventov)</t>
  </si>
  <si>
    <t>NAČIN ŠTUDIJA</t>
  </si>
  <si>
    <t>1.stopnja</t>
  </si>
  <si>
    <t>REDNI</t>
  </si>
  <si>
    <t>IZREDNI</t>
  </si>
  <si>
    <t>2.stopnja</t>
  </si>
  <si>
    <t>podiplomski študijski program</t>
  </si>
  <si>
    <t>doktorat znanosti</t>
  </si>
  <si>
    <t>magisterij umetnosti</t>
  </si>
  <si>
    <t xml:space="preserve">magisterij znanosti </t>
  </si>
  <si>
    <t>specializacija</t>
  </si>
  <si>
    <t>število študijskih programov, ki se bodo predvideno izvajali v tujem jeziku</t>
  </si>
  <si>
    <t>VRSTA MOBILNOSTI</t>
  </si>
  <si>
    <t xml:space="preserve">Število  študentov, ki bodo odšli v tujino na študijsko izmenjavo </t>
  </si>
  <si>
    <t>Število  študentov, ki bodo prišli iz tujine na študijsko izmenjavo</t>
  </si>
  <si>
    <t>ERASMUS</t>
  </si>
  <si>
    <t>CEEPUS</t>
  </si>
  <si>
    <t>druge izmenjave, ki trajajo vsaj 3 mesece ali več</t>
  </si>
  <si>
    <t xml:space="preserve">druge izmenjave, ki trajajo manj kot 3 mesece </t>
  </si>
  <si>
    <t>druge izmenjave, ki trajajo manj kot 3 mesece,</t>
  </si>
  <si>
    <t>VRSTA ŠTUDIJA/študijski program 3.stopnja</t>
  </si>
  <si>
    <t>Upoštevajte samo tiste članke in objave ki  jih prispevajo vaši zaposleni in štejejo na Web of Science</t>
  </si>
  <si>
    <t xml:space="preserve">
Upoštevajte samo tiste članke in objave, kjer bodo zaposleni soavtorji skupaj z drugimi, ki so zaposleni na drugih visokošolskih zavodih, raziskovalnih zavodih ali prihajajo s tujine, članke in objave pa štejejo na Web of Science</t>
  </si>
  <si>
    <t>Čisti citati ne vsebujejo samocitatov (ko avtor citira sebe ali soavtorje)</t>
  </si>
  <si>
    <t>leto</t>
  </si>
  <si>
    <t>Število čistih citatov v 10 letnem obdobju (n-11 do n-1); 2014 (2002 -2013); 2015(2003-2014)</t>
  </si>
  <si>
    <t>Leto</t>
  </si>
  <si>
    <t>leto za program dela</t>
  </si>
  <si>
    <t>NAČIN PRISTOPA</t>
  </si>
  <si>
    <t>VODJA/KOORDINATOR</t>
  </si>
  <si>
    <t>PARTNER</t>
  </si>
  <si>
    <t>Načrtujte število CRP-ov.</t>
  </si>
  <si>
    <t>Načrtujte število znanstvenih sestankov/konferenc.</t>
  </si>
  <si>
    <t>Drugi uporabniki znanja so npr. državni in upravni organi, zavodi, javne agencije, javna podjetja, javni skladi, zbornice in druge pravne osebe.</t>
  </si>
  <si>
    <t>kumulativa= obstoječi + novi</t>
  </si>
  <si>
    <t>STOPNJA</t>
  </si>
  <si>
    <t>število gostujočih strokovnjakov iz gospodarstva in negospodarstva, ki sodelujejo v pedagoškem procesu</t>
  </si>
  <si>
    <t>število visokošolskih učiteljev, sodelavcev, ki so bili na izmenjavi, so se izobraževali ali so sodelovali v pedagoškem, znanstvenoraziskovalnem procesu ali umetniškem delu v tujini s tujimi visokošolskimi zavodi</t>
  </si>
  <si>
    <t>predhodnje študijsko leto</t>
  </si>
  <si>
    <t>število udeležencev akreditiranih programov izpopolnjevanja</t>
  </si>
  <si>
    <t>število tujih akreditacij</t>
  </si>
  <si>
    <t xml:space="preserve">Načrtujte število programov na članici v NAČRTOVANEM letu </t>
  </si>
  <si>
    <t xml:space="preserve">Načrtujte število  projektov na članici v načrtovanem letu </t>
  </si>
  <si>
    <t>Načrtujte število temeljnih projektov na članici v  načrtovanem letu</t>
  </si>
  <si>
    <t>Načrtujte število podoktorskih projektov na članici v načrtovanem letu</t>
  </si>
  <si>
    <t>AG</t>
  </si>
  <si>
    <t>AGRFT</t>
  </si>
  <si>
    <t>ALUO</t>
  </si>
  <si>
    <t>BF</t>
  </si>
  <si>
    <t>EF</t>
  </si>
  <si>
    <t>FA</t>
  </si>
  <si>
    <t>FDV</t>
  </si>
  <si>
    <t>FE</t>
  </si>
  <si>
    <t>FFA</t>
  </si>
  <si>
    <t>FGG</t>
  </si>
  <si>
    <t>FKKT</t>
  </si>
  <si>
    <t>FMF</t>
  </si>
  <si>
    <t>FPP</t>
  </si>
  <si>
    <t>FRI</t>
  </si>
  <si>
    <t>FSD</t>
  </si>
  <si>
    <t>FS</t>
  </si>
  <si>
    <t>FŠ</t>
  </si>
  <si>
    <t>FU</t>
  </si>
  <si>
    <t>MF</t>
  </si>
  <si>
    <t>NTF</t>
  </si>
  <si>
    <t>PEF</t>
  </si>
  <si>
    <t>PF</t>
  </si>
  <si>
    <t>TEOF</t>
  </si>
  <si>
    <t>VF</t>
  </si>
  <si>
    <t>ZF</t>
  </si>
  <si>
    <t>članice</t>
  </si>
  <si>
    <t xml:space="preserve"> Število diplomantov v letu </t>
  </si>
  <si>
    <t xml:space="preserve">LETO </t>
  </si>
  <si>
    <t>predhodno študijsko leto</t>
  </si>
  <si>
    <t>PODROČJE</t>
  </si>
  <si>
    <t>Opomnik</t>
  </si>
  <si>
    <t>Izobraževalna dejavnost</t>
  </si>
  <si>
    <t>Izboljšanje razmerja med številom vpisanih študentov in diplomantov</t>
  </si>
  <si>
    <t>Zmanjšanje števila programov - optimiranje programov</t>
  </si>
  <si>
    <t>Izboljšati prehodnost</t>
  </si>
  <si>
    <t>Odstotek študijskih programov, ki se izvajajo v tujem jeziku od vseh programov v letu n po vrsti in stopnjah</t>
  </si>
  <si>
    <t>Odstotek vseh ponavljavcev</t>
  </si>
  <si>
    <t xml:space="preserve">Povečati število študentov na izmenjavi za tretjino  </t>
  </si>
  <si>
    <t>Povečati število tujih študentov za četrtino</t>
  </si>
  <si>
    <t>Raziskovalna dejavnost</t>
  </si>
  <si>
    <t>Oblikovati 3 velike interdisciplinarne raziskovalne skupine</t>
  </si>
  <si>
    <t>Povečati vrednost mednarodnih in domačih projektov za četrtino</t>
  </si>
  <si>
    <t>Vrednost ARRS sredstev med vsemi prihodki na članici (oznaka AOP za prihodke iz računovoskega pročila - 404)</t>
  </si>
  <si>
    <t xml:space="preserve">Povečati vrednost mednarodnih in domačih projektov za četrtino </t>
  </si>
  <si>
    <t>Vrednost  prihodka je zajeta iz posebnega dela finančnega načrta. Struktura prihodkov po viru:  ARRS, TIA, JAPTI, JAK, druga ministrva (404), občinski proračunski viri (407), sredstva iz državnega proračuna iz sredstve proračuna EU (419), ostala sredstva iz proračun EU: 7.OP in 8.OP, cmepius in drugi projekti iz pror. EU (429), drugi viri (410+413+418+422do428,430)</t>
  </si>
  <si>
    <t>Povečati število objav za četrtino</t>
  </si>
  <si>
    <t>Povečati citiranost za četrtino</t>
  </si>
  <si>
    <t>Povečati število tujih učiteljev in raziskovalcev za četrtino</t>
  </si>
  <si>
    <t>Povečati število objav s tujci</t>
  </si>
  <si>
    <t xml:space="preserve">Povečanje vrednosti projektov za gospodarstvo in javni sektor za tretjino </t>
  </si>
  <si>
    <t xml:space="preserve"> Vrednost prihodkov - vir sredstev TRG (AOP 431) brez najemnin za prostore</t>
  </si>
  <si>
    <t>Podvojitev števila udeležencev v programih vseživljenskega učenja</t>
  </si>
  <si>
    <t>Število tujih akreditacij</t>
  </si>
  <si>
    <t>PODATKI</t>
  </si>
  <si>
    <t>Število (novih) akreditiranih študijskih programov</t>
  </si>
  <si>
    <t>Število razpisanih študijskih programov</t>
  </si>
  <si>
    <t>Število vpisanih študentov</t>
  </si>
  <si>
    <t>Število (novih) skupnih študijskih programov</t>
  </si>
  <si>
    <t>s tujino</t>
  </si>
  <si>
    <t>Število sporazumov o sodelovanju pri pridobivanju " dvojnih" diplom</t>
  </si>
  <si>
    <t xml:space="preserve">Učitelji in sodelavci  ter raziskovalci na izmenjavi (v Sloveniji)  </t>
  </si>
  <si>
    <t>število gostujočih visokošolskih učiteljev, sodelavcev oz. raziskovalcev iz domačih raziskovalnih zavodov, ki so sodelovali pri pedagoškem proceu</t>
  </si>
  <si>
    <t xml:space="preserve">Učitelji in sodelavci  ter raziskovalci na izmenjavi (v/iz tujine)  </t>
  </si>
  <si>
    <t>Število raziskovalcev</t>
  </si>
  <si>
    <t>Okvirni programi EU za raziskave in razvoj in drugi mednarodni programi: vodenje/koordinacija, partnerstvo</t>
  </si>
  <si>
    <t>Zajem podatka  iz kadrovskega načrta</t>
  </si>
  <si>
    <t>Zajem podatka iz finančnega načrta</t>
  </si>
  <si>
    <t>število vseh registriranih raziskovalcev pri ARRS, ki so zaposleni na članici  in opravljajo raziskovalno delo (visokošolski učitelji in sodelavci, raziskovalci, mladi raziskovalci in podoktorski raziskovalci)</t>
  </si>
  <si>
    <t>IZRAČUN</t>
  </si>
  <si>
    <t>UL v tujino</t>
  </si>
  <si>
    <t>iz tujine na UL</t>
  </si>
  <si>
    <t>skupaj</t>
  </si>
  <si>
    <t>drugi EU</t>
  </si>
  <si>
    <t>drugi NE-EU</t>
  </si>
  <si>
    <t>samo akreditirani programi</t>
  </si>
  <si>
    <t>1. stopnja (uni,vs)</t>
  </si>
  <si>
    <t>2. stopnja (mag., EM)</t>
  </si>
  <si>
    <t>IZOBRAŽEVANLNA DEJAVNOST</t>
  </si>
  <si>
    <t>RAZISKOVALNA DEJAVNOST</t>
  </si>
  <si>
    <t>UMETNIŠKA DEJAVNOST</t>
  </si>
  <si>
    <t xml:space="preserve">Število znanstvenih objav (WoS) </t>
  </si>
  <si>
    <t xml:space="preserve">Število znanstvenih objav (WoS) v sodelovanju s tujimi partnerji </t>
  </si>
  <si>
    <t>število gostujočih strokovnjakov iz gospodarstva in negospodarstva, ki bodo sodelovali v pedagoškem procesu</t>
  </si>
  <si>
    <t>število gostujočih visokošolskih učiteljev, sodelavcev oziroma raziskovalcev iz domačih raziskovalnih zavodov, ki bodo sodelovali v pedagoškem procesu</t>
  </si>
  <si>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za vsaj en predmet</t>
    </r>
  </si>
  <si>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vsaj del predmeta</t>
    </r>
  </si>
  <si>
    <t>število znanstvenih delavcev in raziskovalnih sodelavcev, ki bodo na izmenjavi ali bodo sodelovali v pedagoškem, znanstvenoraziskovalnem procesu ali umetniškem delu v tujini s tujimi visokošolskimi zavodi</t>
  </si>
  <si>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pedagoškem procesu</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</si>
  <si>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znanstvenoraziskovalnem procesu </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</si>
  <si>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umetniškem delu na članici</t>
    </r>
  </si>
  <si>
    <t>Strateški cilji in vrednosti kazalnikov</t>
  </si>
  <si>
    <t>Morebitni ostali cilji članice</t>
  </si>
  <si>
    <t>Umetniška dejavnost</t>
  </si>
  <si>
    <t xml:space="preserve">Raziskovalni program (ARRS) </t>
  </si>
  <si>
    <t xml:space="preserve">Infrastrukturni programi (ARRS) </t>
  </si>
  <si>
    <t xml:space="preserve">Aplikativni projekti (ARRS) </t>
  </si>
  <si>
    <t xml:space="preserve">Število CRP-ov  (ARRS) </t>
  </si>
  <si>
    <t xml:space="preserve">Temeljni projekti (ARRS) </t>
  </si>
  <si>
    <t xml:space="preserve">Podoktorski projekti (ARRS) </t>
  </si>
  <si>
    <t xml:space="preserve">Število znanstvenih sestankov/konferenc (ARRS) </t>
  </si>
  <si>
    <t>Število projektov, v katerih bo članica  sodelovala z gospodarstvom oz. drugimi uporabniki znanja in bodo krajši od enega leta (brez ARRS sofinanciranja)</t>
  </si>
  <si>
    <t>Število projektov, v katerih bo članica  sodelovala z gospodarstvom oz. drugimi uporabniki znanja in bodo daljši od enega leta (brez ARRS sofinanciranja)</t>
  </si>
  <si>
    <t>število visokošolskih učiteljev, sodelavcev oz. raziskovalcev iz članice, ki bodo bili na izmenjavi na domačih raziskovalnih zavodih</t>
  </si>
  <si>
    <t>2016/17</t>
  </si>
  <si>
    <t>MAGISTRSKI</t>
  </si>
  <si>
    <t>DOKTORSKI</t>
  </si>
  <si>
    <t>magistrski</t>
  </si>
  <si>
    <t>članica</t>
  </si>
  <si>
    <t>Predlog 2016 - članica</t>
  </si>
  <si>
    <t>Morebitni drugi cilji članic (zapisani cilji tukaj, se prikažejo v zavihku povzetek)</t>
  </si>
  <si>
    <t>PRENOS ZNANJA</t>
  </si>
  <si>
    <t>Število novo pridobljenih projektov O2020</t>
  </si>
  <si>
    <t>Načrtujte število novo pridobljenih projektov v načrtovanem letu</t>
  </si>
  <si>
    <t>Število vseh projektov O2020</t>
  </si>
  <si>
    <t>Število novo pridobljenih drugih EU projektov</t>
  </si>
  <si>
    <t>Načrtujte število drugih novih EU projektov (Strukturni skladi, Erasmus+, COST, SEE,  Alpine, LIFE, COSME, ERANET…)</t>
  </si>
  <si>
    <t xml:space="preserve">Število vseh drugih EU projektov </t>
  </si>
  <si>
    <t>Število novo pridobljenih drugih mednarodnih ne-EU projektov</t>
  </si>
  <si>
    <t>Načrtujte število drugih novih mednarodnih ne-EU projektov (ESA, UNESCO, NATO…)</t>
  </si>
  <si>
    <t xml:space="preserve">Število drugih mednarodih ne-EU raziskovalnih projektov </t>
  </si>
  <si>
    <r>
      <t> </t>
    </r>
    <r>
      <rPr>
        <sz val="8"/>
        <rFont val="Arial"/>
        <family val="2"/>
        <charset val="238"/>
      </rPr>
      <t>kumulativa= obstoječi + novi</t>
    </r>
  </si>
  <si>
    <t>Načrtovani ukrepi</t>
  </si>
  <si>
    <t>Načrtovan cilj/podatek/ ukrep</t>
  </si>
  <si>
    <t>ustvarjalne razmere za delo in študij</t>
  </si>
  <si>
    <t>Ustvarjalne razmere za delo in študij (obštudijska in interesna dejvanost, knjižnična in založniška dejavnost)</t>
  </si>
  <si>
    <t>Kakovost</t>
  </si>
  <si>
    <t>INFORMATIZACIJA -zagotavljanje pogojev za izvajanje dejavnosti</t>
  </si>
  <si>
    <t>PROSTOR - zagotavljanje pogojev za izvajanje dejavnosti</t>
  </si>
  <si>
    <t>ORGANIZACIJA IN KADRI - zagotavljanje pogojev za izvajanje dejavnosti</t>
  </si>
  <si>
    <t>FINANČNI SISTEM - zagotavljanje pogojev za izvajanje dejavnosti</t>
  </si>
  <si>
    <t>KAKOVOST - Upravljanje kakovsoti za doseganje odličnosti na vseh področjih delovanja</t>
  </si>
  <si>
    <t xml:space="preserve"> zagotavljanje pogojev za izvajanje dejavnosti</t>
  </si>
  <si>
    <t>Pogoji za izvajanje dejavnosti in podporna dejavnost (prostor, inormacijski sistem, kadrovski razvoj, izvajanje nalog po pooglastilu)</t>
  </si>
  <si>
    <t xml:space="preserve">Načrtovani ukrepi za dosego strateških ciljev, zadanih vrednosti strateških kazalnikov posamezne dejavnosti in morebitnih ostalih ciljev članice </t>
  </si>
  <si>
    <t>O2020 partner</t>
  </si>
  <si>
    <t>O2020 vodja</t>
  </si>
  <si>
    <t>Predlog 2017 - članica</t>
  </si>
  <si>
    <t>2017/18</t>
  </si>
  <si>
    <t>SKUPAJ</t>
  </si>
  <si>
    <t>Katera nova učna okolja nameravate razviti, uvesti in uporabiti na vaši članici? 
(akcija - razvoj novih učnih okolji in metod učenja in poučevanja)</t>
  </si>
  <si>
    <t>Vzpostavitev spremljanja sistema kakovosti in evalvacije posameznih študijskih programov</t>
  </si>
  <si>
    <t>Promocija predmetov, ki jih fakulteta ponuja v tujem jeziku in so specifični za naše geografsko območje in študijske programe</t>
  </si>
  <si>
    <t>Skrb za kakovost in aktualnost študijskih programov</t>
  </si>
  <si>
    <t>Spodbujanje interaktivnih oblik študija; Krepiti znanstveno delo kandidatov (doktorski študij)</t>
  </si>
  <si>
    <t>Krepiti stike z gospodarstvom (zlasti pri izvajanju praktičnega usposabljanja); Krepiti stik med študenti in potencialnimi delodajalci</t>
  </si>
  <si>
    <t>Povečati fleksibilnost pri vključevanju tujih učiteljev in drugih strokovnjakov v pedagoški proces</t>
  </si>
  <si>
    <t>Poenostaviti postopek priznavanja habilitacij z drugih inštitucij</t>
  </si>
  <si>
    <t>doktorski (Bioznanosti in del Biomedicine)</t>
  </si>
  <si>
    <t>Organizacija usposabljanj za pedagoško odličnost visokošolskih učiteljev, razvoj novih učnih okolji in metod učenja in poučevanja (spletno učno okolje,....) - članica pove katera učna okolja; priprava 1-2 MOOC; Pogovori z v anketah slabše ocenjenimi učitelji, stimuliranje dobrih učiteljev, didaktična izobraževanja; dvig motiviranosti študentov</t>
  </si>
  <si>
    <t>Krepitev ključnih dejavnosti, ki jih izvaja Karierni center v sklopu izobraževalne dejavnosti, Vsestranska promocija študija, izboljšanje strukture na novo vpisanih študentov</t>
  </si>
  <si>
    <t xml:space="preserve"> Analiza programske strukture, vnos v bazo študijskih programov ter "združevanje" oz. prestrukturiranje študijskih programov, Organizacija posvetovalnih obiskov na članicah za povečevanje uspešnosti izvajanja dejavnosti, Analiza vsebine in izvedbe programov, anketiranje študentov in diplomantov; Organizacija Alumni, srečanj z delodajalci ter organizacija letnih seminarjev; </t>
  </si>
  <si>
    <t>Povezava med Komisijo za študij 1. in 2. stopnje ter Komisijo za samoocenjevanje kakovosti BF ter sledenje zastavljenim ciljem Akcijskega načrta na področju študijske dejavnosti; organizacija usposabljanja za razumevanje koncepta in uporabo ustrezne terminologije za opredeljevanje učnih ciljev (predvidenih učnih izidov) na ravni učnih načrtov in na ravni programov,   Vzpostavitev sistematične podpore pri izvajanju tutorstva in za delo s študenti s posebnimi potrebami</t>
  </si>
  <si>
    <t>Povečevanje števila kvalitetnih (z A' ali A'') objav v znanstvenih revijah, ki jih indeksira SCI ali SSCI oz. AHCI (velja le za področje krajinske arhitekture</t>
  </si>
  <si>
    <t>Spodbujanje in nagrajevanje odličnosti, financiranje - preveriti možnost ustanovitve posebnega sklada, v katerega bi prispevali sredstva v dogovorjenem odstotku iz tržnih ter drugih projektov, ki to v svoji finančni konstrukciji dopuščajo.</t>
  </si>
  <si>
    <t>Povečati število in vrednost temeljnih in aplikativnih slovenskih in mednarodnih raziskovalnih projektov</t>
  </si>
  <si>
    <t>Zagotoviti administrativno podporo prijaviteljem. Zagotoviti lastne vire za sofinanciranje projektov.</t>
  </si>
  <si>
    <t>Usposobitev novih potencialnih skupin za  vključevanje v EU projekte. Povečanje mednarodne prepoznavnosti skupin.</t>
  </si>
  <si>
    <t>Izobraževanje in usposobitev skupin in posameznikov,  podpora pri administrativnem vodenju projektu. Organizacija delavnice/izmenjave izkušenj  o pripravi projektov.</t>
  </si>
  <si>
    <t xml:space="preserve">Izmenjava rezultatov in večje koriščenje že pridobljenih rezultatov raziskovalnega dela. </t>
  </si>
  <si>
    <t xml:space="preserve">Oddelčna borza raziskav: nosilec raziskave  pri načrtovanju raziskave informira vse raziskovalce oddelka (preko vzpostavljenega intraneta in drugih e-oblik, formalna in neformalna srečanja). </t>
  </si>
  <si>
    <t>Izboljšanje prepoznavnosti in informiranosti.</t>
  </si>
  <si>
    <t xml:space="preserve">Promocija na medmrežni strani Oddelka in BF, FB in druge oblike. </t>
  </si>
  <si>
    <t>Povečati število patentnih prijav.</t>
  </si>
  <si>
    <t>Povečati obseg in kakovost razvojnega dela v podporo gospodarstvu in negospodarstvu.</t>
  </si>
  <si>
    <t>Razvojno raziskovalno in strokovno delo. Spodbujanje podjetništva, svetovalno delo in vključevanje strokovnjakov iz prakse v izobraževalno in raziskovalno delo.</t>
  </si>
  <si>
    <t>Ustanavljanje spin-off podjetij.</t>
  </si>
  <si>
    <t>Spodbujanje udeležbe raziskovalcev na poslovno-projektnih konferencah, kjer se bodo zaposleni srečali z udeleženci iz gospodarstva za pripravo skupnih projektov, navezavo stikov, izmenjavo izkušenj.
Povečati sodelovanje z Univerzitetnim inkubatorjem.</t>
  </si>
  <si>
    <t>povečanje mednarodnih povezav in dvig kakovosti umetniške produkcije</t>
  </si>
  <si>
    <t>povečanje števila javnih umetniških dogodkov</t>
  </si>
  <si>
    <t>javne predstavitve doseženih rezultatov</t>
  </si>
  <si>
    <t>povečati sodelovanje z drugimi članicami, ki gojijo umetniška področja</t>
  </si>
  <si>
    <t>vključevanje pedagogov iz drugih članic v pedagoški proces</t>
  </si>
  <si>
    <t>izboljšati učinke umetniške dejanosti v praksi</t>
  </si>
  <si>
    <t>sodelovanje z nosilci urejanja prostora (gospodarske družbe, investitorji, občine, ZVKD)</t>
  </si>
  <si>
    <t>Izobraževanje raziskovalcev.</t>
  </si>
  <si>
    <t xml:space="preserve">Ohranjanje medsebojnega nivoja sodelovanja na področju pedagoškega, raziskovalnega in strokovnega dela. </t>
  </si>
  <si>
    <t>Vzpostaviti celovit sistem politike kakovosti na fakulteti (po modelu štirih korakov s povratno zanko (ugotovitev stanja – predlog ukrepa - izvedba ukrepa – pregled uspešnosti)</t>
  </si>
  <si>
    <t>Oblikovanje sprotnega sistema spremljanja kakovosti. Izvajanje spletnih anket med zaposlenimi. Letno poročanje o kakovosti. Časovna uskladitev priprave poslovnega poročila in poročila o spremljanju kakovosti.</t>
  </si>
  <si>
    <t xml:space="preserve">Aktivno usmerjanje poslovno organizacijskih ukrepov z vidika kakovosti.  </t>
  </si>
  <si>
    <t>Sodelovanje posameznikov zadolženih za spremljanje kakovosti v procesih odločanja na oddelkih in fakulteti.</t>
  </si>
  <si>
    <t>e-izobraževanje kot sestavni del študijskega procesa na fakulteti</t>
  </si>
  <si>
    <t>Na nivoju fakultete sistemsko urediti uporabo e-izobraževanja. Usposobiti vse učitelje za uporabo e-izobraževanja. Uporaba sistema e-izobraževanje za dopolnitev različnih obstoječih in novih dodatnih strokovnih usposabljanj tako sodelavcev kot bivših diplomantov in drugih učnih oblik vseživljenjskega učenja. Ustrezno dopolniti statut in pravila BF</t>
  </si>
  <si>
    <t>Krepiti stike z gospodarstvom zlasti pri izvajanju  terenskega dela praktičnega usposabljanja</t>
  </si>
  <si>
    <t>Načrt in dogovor o demonstracijskih objektih izven fakultete. Formalizacija sodelovanja in zagotovitev sredstev.</t>
  </si>
  <si>
    <t>Izboljšanje dela visokošolskih učiteljev in sodelavcev v pedagoškem procesu</t>
  </si>
  <si>
    <t>Pogovori z na anketah slabše ocenjenimi učitelji. Didaktična izobraževanja. Obvezno didaktično  izobraževanje novih docentov. Stimulacija dobrih profesorjev – upoštevati ocene študentskih anket pri rednih ocenjevanjih in napredovanjih.</t>
  </si>
  <si>
    <t>Povečanje mednarodne mobilnosti profesorjev .</t>
  </si>
  <si>
    <t>Boljši izkoristek opreme  in znanja, ki je na voljo na fakulteti.</t>
  </si>
  <si>
    <t xml:space="preserve">Ugotovitev in pregled možnosti za sodelovanje; redna letna fakultetna pedagoška in strokovna srečanja v okviru fakultete, kjer se predstavijo dosežki preteklega obdobja. </t>
  </si>
  <si>
    <t xml:space="preserve">Krepitev medsebojnih in medgeneracijskih odnosov. </t>
  </si>
  <si>
    <t>Ažuriranje seznama in namembnosti opreme (cenik in zasedenost), ki je objavljen na spletni strani BF. Zmanjšati administrativne ovire pri sodelovanju.</t>
  </si>
  <si>
    <t>Družabni dogodki, športni dnevi, obletnice oddelkov in študijev.</t>
  </si>
  <si>
    <t>Vzdrževati in razvijati lastne učne objekte (laboratorije, delavnice, nasade, hleve, gozd), ki služijo in krepijo  učni proces</t>
  </si>
  <si>
    <t>Pregled in dolgoročni načrt za infrastrukturo po posameznih oddelkih in objektih. Načrt potrebnih investicijskih vzdrževanj. Analiza delovanja in racionalizacija posameznih organizacijskih enot.</t>
  </si>
  <si>
    <t>Stimulirati in omogočiti mobilnost profesorjev – naših in tujih v okviru finančnih in veljavnih pravnih možnosti. Učiteljem omogočiti sobotno leto.</t>
  </si>
  <si>
    <t>Energetska sanacija stavb v upravlljanju BF</t>
  </si>
  <si>
    <t>Izvedba razširjenih enegetskih pregledov in na njihovi osnovi pripraviti projekte za izvedbo. Na razpisih pridodbiti sredstva za izvedbo načrtovani del.</t>
  </si>
  <si>
    <t>Zagotavljanje zadostnih sredstev za izvajanje pedagoške dejavnosti</t>
  </si>
  <si>
    <t>Pobuda rektoratu UL, da poveča napore, da se trend padanja proračunskih sredstev za pedagoško dejavnost UL ustavi. Pobude za sprejem zakona, ki bi udelil finaciranje visokega šolstva</t>
  </si>
  <si>
    <t>potrebne investicije v stavbo Oddelka za gozdarstvo, BF</t>
  </si>
  <si>
    <t>ureditev prostorov za zagovore nalog in druge predstavitve</t>
  </si>
  <si>
    <t>omogočitev uporabe licenčnih programov študentom (na osebnih računalnikih)</t>
  </si>
  <si>
    <t>nakup potrebnih licenčnih programov</t>
  </si>
  <si>
    <t>Zagotavljanje ustreznih prostorskih pogojev</t>
  </si>
  <si>
    <t>Izgradnja prizidka Oddelka za lesarstvo, Biotehniške fakultete, obnova laboratorija za biotehnologijo</t>
  </si>
  <si>
    <t>Načrtujemo uvesti okolje MOODLE za celotno fakulteto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</si>
</sst>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1"/>
      <name val="Arial"/>
      <family val="2"/>
      <charset val="238"/>
    </font>
    <font>
      <sz val="11"/>
      <name val="Arial"/>
      <family val="2"/>
      <charset val="238"/>
    </font>
    <font>
      <b/>
      <sz val="9"/>
      <name val="Arial"/>
      <family val="2"/>
      <charset val="238"/>
    </font>
    <font>
      <b/>
      <sz val="10"/>
      <name val="Arial"/>
      <family val="2"/>
      <charset val="238"/>
    </font>
    <font>
      <sz val="8"/>
      <name val="Arial"/>
      <family val="2"/>
      <charset val="238"/>
    </font>
    <font>
      <sz val="10"/>
      <name val="Arial"/>
      <family val="2"/>
      <charset val="238"/>
    </font>
    <font>
      <sz val="11"/>
      <color theme="1"/>
      <name val="Arial"/>
      <family val="2"/>
      <charset val="238"/>
    </font>
    <font>
      <sz val="11"/>
      <name val="Calibri"/>
      <family val="2"/>
      <charset val="238"/>
      <scheme val="minor"/>
    </font>
    <font>
      <sz val="9"/>
      <name val="Arial"/>
      <family val="2"/>
      <charset val="238"/>
    </font>
    <font>
      <sz val="18"/>
      <name val="Calibri"/>
      <family val="2"/>
      <charset val="238"/>
      <scheme val="minor"/>
    </font>
    <font>
      <b/>
      <sz val="11"/>
      <color rgb="FF000000"/>
      <name val="Calibri"/>
      <family val="2"/>
      <charset val="238"/>
      <scheme val="minor"/>
    </font>
    <font>
      <b/>
      <sz val="12"/>
      <name val="Arial"/>
      <family val="2"/>
      <charset val="238"/>
    </font>
    <font>
      <sz val="12"/>
      <name val="Arial"/>
      <family val="2"/>
      <charset val="238"/>
    </font>
    <font>
      <b/>
      <u/>
      <sz val="10"/>
      <name val="Arial"/>
      <family val="2"/>
      <charset val="238"/>
    </font>
    <font>
      <sz val="12"/>
      <color theme="1"/>
      <name val="Arial"/>
      <family val="2"/>
      <charset val="238"/>
    </font>
    <font>
      <sz val="11"/>
      <color rgb="FF000000"/>
      <name val="Arial"/>
      <family val="2"/>
      <charset val="238"/>
    </font>
    <font>
      <sz val="11"/>
      <name val="Calibri"/>
      <family val="2"/>
      <charset val="238"/>
    </font>
    <font>
      <sz val="9"/>
      <color rgb="FFFF0000"/>
      <name val="Arial"/>
      <family val="2"/>
      <charset val="238"/>
    </font>
    <font>
      <sz val="9"/>
      <color theme="1"/>
      <name val="Arial"/>
      <family val="2"/>
      <charset val="238"/>
    </font>
    <font>
      <sz val="11"/>
      <color indexed="8"/>
      <name val="Calibri"/>
      <family val="2"/>
      <charset val="238"/>
    </font>
    <font>
      <sz val="11"/>
      <color rgb="FF000000"/>
      <name val="Calibri"/>
      <family val="2"/>
      <charset val="238"/>
    </font>
    <font>
      <sz val="11"/>
      <color indexed="8"/>
      <name val="Calibri"/>
      <family val="2"/>
      <charset val="238"/>
      <scheme val="minor"/>
    </font>
  </fonts>
  <fills count="2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2"/>
        <bgColor indexed="64"/>
      </patternFill>
    </fill>
    <fill>
      <patternFill patternType="solid">
        <fgColor rgb="FFFFFF00"/>
        <bgColor indexed="64"/>
      </patternFill>
    </fill>
    <fill>
      <patternFill patternType="solid">
        <fgColor theme="9" tint="0.59999389629810485"/>
        <bgColor theme="4" tint="0.79998168889431442"/>
      </patternFill>
    </fill>
    <fill>
      <patternFill patternType="solid">
        <fgColor theme="9" tint="0.59999389629810485"/>
        <bgColor indexed="64"/>
      </patternFill>
    </fill>
    <fill>
      <patternFill patternType="solid">
        <fgColor rgb="FF92D050"/>
        <bgColor indexed="64"/>
      </patternFill>
    </fill>
    <fill>
      <patternFill patternType="solid">
        <fgColor theme="0"/>
        <bgColor theme="4" tint="0.79998168889431442"/>
      </patternFill>
    </fill>
    <fill>
      <patternFill patternType="solid">
        <fgColor theme="9" tint="0.79998168889431442"/>
        <bgColor theme="4" tint="0.79998168889431442"/>
      </patternFill>
    </fill>
    <fill>
      <patternFill patternType="solid">
        <fgColor theme="6" tint="0.39997558519241921"/>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59999389629810485"/>
        <bgColor theme="4" tint="0.79998168889431442"/>
      </patternFill>
    </fill>
    <fill>
      <patternFill patternType="solid">
        <fgColor rgb="FFC5D9F1"/>
        <bgColor indexed="64"/>
      </patternFill>
    </fill>
    <fill>
      <patternFill patternType="solid">
        <fgColor theme="4" tint="0.79998168889431442"/>
        <bgColor indexed="64"/>
      </patternFill>
    </fill>
    <fill>
      <patternFill patternType="solid">
        <fgColor theme="8" tint="0.79998168889431442"/>
        <bgColor indexed="64"/>
      </patternFill>
    </fill>
  </fills>
  <borders count="5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medium">
        <color theme="4"/>
      </top>
      <bottom/>
      <diagonal/>
    </border>
    <border>
      <left style="thin">
        <color theme="4"/>
      </left>
      <right style="thin">
        <color theme="4"/>
      </right>
      <top style="medium">
        <color theme="4"/>
      </top>
      <bottom/>
      <diagonal/>
    </border>
    <border>
      <left style="thin">
        <color theme="4"/>
      </left>
      <right/>
      <top style="thin">
        <color theme="4"/>
      </top>
      <bottom style="thin">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4" tint="0.39997558519241921"/>
      </left>
      <right/>
      <top/>
      <bottom style="thin">
        <color indexed="64"/>
      </bottom>
      <diagonal/>
    </border>
    <border>
      <left/>
      <right style="thin">
        <color theme="4" tint="0.39997558519241921"/>
      </right>
      <top/>
      <bottom style="thin">
        <color indexed="64"/>
      </bottom>
      <diagonal/>
    </border>
    <border>
      <left style="thin">
        <color theme="4" tint="0.39997558519241921"/>
      </left>
      <right/>
      <top/>
      <bottom/>
      <diagonal/>
    </border>
    <border>
      <left/>
      <right style="thin">
        <color theme="4" tint="0.39997558519241921"/>
      </right>
      <top/>
      <bottom/>
      <diagonal/>
    </border>
    <border>
      <left style="thin">
        <color indexed="64"/>
      </left>
      <right style="thin">
        <color theme="4" tint="0.39997558519241921"/>
      </right>
      <top style="thin">
        <color indexed="64"/>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
      <left style="thin">
        <color theme="4" tint="0.39997558519241921"/>
      </left>
      <right/>
      <top style="thin">
        <color indexed="64"/>
      </top>
      <bottom style="thin">
        <color theme="4" tint="0.39997558519241921"/>
      </bottom>
      <diagonal/>
    </border>
    <border>
      <left/>
      <right/>
      <top style="thin">
        <color indexed="64"/>
      </top>
      <bottom style="thin">
        <color theme="4" tint="0.39997558519241921"/>
      </bottom>
      <diagonal/>
    </border>
    <border>
      <left/>
      <right style="thin">
        <color theme="4" tint="0.39997558519241921"/>
      </right>
      <top style="thin">
        <color indexed="64"/>
      </top>
      <bottom style="thin">
        <color theme="4" tint="0.3999755851924192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thin">
        <color indexed="64"/>
      </bottom>
      <diagonal/>
    </border>
    <border>
      <left/>
      <right style="double">
        <color indexed="64"/>
      </right>
      <top style="thin">
        <color indexed="64"/>
      </top>
      <bottom/>
      <diagonal/>
    </border>
    <border>
      <left/>
      <right/>
      <top style="thin">
        <color indexed="64"/>
      </top>
      <bottom style="double">
        <color indexed="64"/>
      </bottom>
      <diagonal/>
    </border>
  </borders>
  <cellStyleXfs count="1">
    <xf numFmtId="0" fontId="0" fillId="0" borderId="0"/>
  </cellStyleXfs>
  <cellXfs count="328">
    <xf numFmtId="0" fontId="0" fillId="0" borderId="0" xfId="0"/>
    <xf numFmtId="0" fontId="0" fillId="0" borderId="0" xfId="0" applyAlignment="1">
      <alignment wrapText="1"/>
    </xf>
    <xf numFmtId="0" fontId="0" fillId="0" borderId="2" xfId="0" applyFont="1" applyBorder="1"/>
    <xf numFmtId="0" fontId="0" fillId="0" borderId="0" xfId="0" applyAlignment="1">
      <alignment vertical="center"/>
    </xf>
    <xf numFmtId="0" fontId="1" fillId="4" borderId="7" xfId="0" applyFont="1" applyFill="1" applyBorder="1" applyAlignment="1">
      <alignment wrapText="1"/>
    </xf>
    <xf numFmtId="0" fontId="1" fillId="4" borderId="6" xfId="0" applyFont="1" applyFill="1" applyBorder="1" applyAlignment="1">
      <alignment wrapText="1"/>
    </xf>
    <xf numFmtId="0" fontId="0" fillId="5" borderId="7" xfId="0" applyFont="1" applyFill="1" applyBorder="1"/>
    <xf numFmtId="0" fontId="0" fillId="5" borderId="7" xfId="0" applyFont="1" applyFill="1" applyBorder="1" applyAlignment="1">
      <alignment wrapText="1"/>
    </xf>
    <xf numFmtId="0" fontId="0" fillId="0" borderId="7" xfId="0" applyFont="1" applyBorder="1"/>
    <xf numFmtId="0" fontId="0" fillId="0" borderId="7" xfId="0" applyFont="1" applyBorder="1" applyAlignment="1">
      <alignment wrapText="1"/>
    </xf>
    <xf numFmtId="0" fontId="0" fillId="0" borderId="8" xfId="0" applyFont="1" applyBorder="1"/>
    <xf numFmtId="0" fontId="0" fillId="0" borderId="8" xfId="0" applyFont="1" applyBorder="1" applyAlignment="1">
      <alignment wrapText="1"/>
    </xf>
    <xf numFmtId="0" fontId="1" fillId="4" borderId="7" xfId="0" applyFont="1" applyFill="1" applyBorder="1" applyAlignment="1">
      <alignment vertical="center" wrapText="1"/>
    </xf>
    <xf numFmtId="0" fontId="0" fillId="0" borderId="10" xfId="0" applyFont="1" applyBorder="1"/>
    <xf numFmtId="0" fontId="0" fillId="0" borderId="11" xfId="0" applyFont="1" applyBorder="1"/>
    <xf numFmtId="0" fontId="0" fillId="5" borderId="10" xfId="0" applyFont="1" applyFill="1" applyBorder="1"/>
    <xf numFmtId="0" fontId="0" fillId="5" borderId="11" xfId="0" applyFont="1" applyFill="1" applyBorder="1"/>
    <xf numFmtId="0" fontId="2" fillId="0" borderId="14" xfId="0" applyFont="1" applyBorder="1"/>
    <xf numFmtId="0" fontId="0" fillId="5" borderId="16" xfId="0" applyFont="1" applyFill="1" applyBorder="1"/>
    <xf numFmtId="0" fontId="0" fillId="0" borderId="14" xfId="0" applyFont="1" applyBorder="1" applyAlignment="1">
      <alignment wrapText="1"/>
    </xf>
    <xf numFmtId="0" fontId="0" fillId="5" borderId="14" xfId="0" applyFont="1" applyFill="1" applyBorder="1" applyAlignment="1">
      <alignment wrapText="1"/>
    </xf>
    <xf numFmtId="0" fontId="0" fillId="0" borderId="18" xfId="0" applyFont="1" applyBorder="1" applyAlignment="1">
      <alignment wrapText="1"/>
    </xf>
    <xf numFmtId="0" fontId="3" fillId="6" borderId="1" xfId="0" applyFont="1" applyFill="1" applyBorder="1" applyAlignment="1" applyProtection="1">
      <alignment horizontal="left" wrapText="1"/>
    </xf>
    <xf numFmtId="0" fontId="3" fillId="6" borderId="3" xfId="0" applyFont="1" applyFill="1" applyBorder="1" applyAlignment="1" applyProtection="1">
      <alignment horizontal="left" wrapText="1"/>
    </xf>
    <xf numFmtId="0" fontId="4" fillId="6" borderId="4" xfId="0" applyFont="1" applyFill="1" applyBorder="1" applyAlignment="1" applyProtection="1">
      <alignment horizontal="left" wrapText="1"/>
    </xf>
    <xf numFmtId="0" fontId="4" fillId="6" borderId="1" xfId="0" applyFont="1" applyFill="1" applyBorder="1" applyAlignment="1" applyProtection="1">
      <alignment horizontal="left" wrapText="1"/>
    </xf>
    <xf numFmtId="1" fontId="4" fillId="2" borderId="2" xfId="0" applyNumberFormat="1" applyFont="1" applyFill="1" applyBorder="1" applyAlignment="1" applyProtection="1">
      <alignment horizontal="right" vertical="center" wrapText="1"/>
      <protection locked="0"/>
    </xf>
    <xf numFmtId="0" fontId="0" fillId="0" borderId="0" xfId="0" applyAlignment="1">
      <alignment horizontal="right"/>
    </xf>
    <xf numFmtId="0" fontId="0" fillId="0" borderId="0" xfId="0" applyBorder="1" applyAlignment="1">
      <alignment wrapText="1"/>
    </xf>
    <xf numFmtId="0" fontId="0" fillId="5" borderId="23" xfId="0" applyFont="1" applyFill="1" applyBorder="1" applyAlignment="1">
      <alignment wrapText="1"/>
    </xf>
    <xf numFmtId="0" fontId="0" fillId="0" borderId="23" xfId="0" applyFont="1" applyBorder="1" applyAlignment="1">
      <alignment wrapText="1"/>
    </xf>
    <xf numFmtId="1" fontId="12" fillId="2" borderId="2" xfId="0" applyNumberFormat="1" applyFont="1" applyFill="1" applyBorder="1" applyAlignment="1" applyProtection="1">
      <alignment horizontal="center" wrapText="1"/>
    </xf>
    <xf numFmtId="0" fontId="10" fillId="2" borderId="2" xfId="0" applyFont="1" applyFill="1" applyBorder="1" applyAlignment="1" applyProtection="1">
      <protection locked="0"/>
    </xf>
    <xf numFmtId="0" fontId="6" fillId="6" borderId="2" xfId="0" applyFont="1" applyFill="1" applyBorder="1" applyAlignment="1" applyProtection="1">
      <alignment horizontal="left" vertical="center" wrapText="1"/>
    </xf>
    <xf numFmtId="0" fontId="7" fillId="6" borderId="2" xfId="0" applyFont="1" applyFill="1" applyBorder="1" applyAlignment="1" applyProtection="1">
      <alignment horizontal="center" vertical="center" wrapText="1"/>
    </xf>
    <xf numFmtId="0" fontId="11" fillId="6" borderId="2" xfId="0" applyFont="1" applyFill="1" applyBorder="1" applyAlignment="1" applyProtection="1">
      <alignment horizontal="left" vertical="center" wrapText="1"/>
    </xf>
    <xf numFmtId="0" fontId="7" fillId="6" borderId="2" xfId="0" applyFont="1" applyFill="1" applyBorder="1" applyAlignment="1" applyProtection="1">
      <alignment horizontal="center" wrapText="1"/>
    </xf>
    <xf numFmtId="0" fontId="6" fillId="6" borderId="2" xfId="0" applyFont="1" applyFill="1" applyBorder="1" applyAlignment="1" applyProtection="1">
      <alignment horizontal="center" wrapText="1"/>
    </xf>
    <xf numFmtId="1" fontId="12" fillId="6" borderId="2" xfId="0" applyNumberFormat="1" applyFont="1" applyFill="1" applyBorder="1" applyAlignment="1" applyProtection="1">
      <alignment horizontal="center" wrapText="1"/>
    </xf>
    <xf numFmtId="0" fontId="0" fillId="5" borderId="7" xfId="0" applyFont="1" applyFill="1" applyBorder="1" applyProtection="1">
      <protection locked="0"/>
    </xf>
    <xf numFmtId="0" fontId="0" fillId="5" borderId="6" xfId="0" applyFont="1" applyFill="1" applyBorder="1" applyProtection="1">
      <protection locked="0"/>
    </xf>
    <xf numFmtId="0" fontId="0" fillId="0" borderId="7" xfId="0" applyFont="1" applyBorder="1" applyProtection="1">
      <protection locked="0"/>
    </xf>
    <xf numFmtId="0" fontId="0" fillId="0" borderId="6" xfId="0" applyFont="1" applyBorder="1" applyProtection="1">
      <protection locked="0"/>
    </xf>
    <xf numFmtId="0" fontId="0" fillId="5" borderId="7" xfId="0" applyFont="1" applyFill="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0" fillId="0" borderId="11" xfId="0" applyFont="1" applyBorder="1" applyProtection="1">
      <protection locked="0"/>
    </xf>
    <xf numFmtId="0" fontId="0" fillId="0" borderId="12" xfId="0" applyFont="1" applyBorder="1" applyProtection="1">
      <protection locked="0"/>
    </xf>
    <xf numFmtId="0" fontId="0" fillId="5" borderId="11" xfId="0" applyFont="1" applyFill="1" applyBorder="1" applyAlignment="1" applyProtection="1">
      <alignment vertical="center"/>
      <protection locked="0"/>
    </xf>
    <xf numFmtId="0" fontId="0" fillId="5" borderId="11" xfId="0" applyFont="1" applyFill="1" applyBorder="1" applyProtection="1">
      <protection locked="0"/>
    </xf>
    <xf numFmtId="0" fontId="0" fillId="5" borderId="12" xfId="0" applyFont="1" applyFill="1" applyBorder="1" applyProtection="1">
      <protection locked="0"/>
    </xf>
    <xf numFmtId="0" fontId="0" fillId="3" borderId="7" xfId="0" applyFont="1" applyFill="1" applyBorder="1" applyProtection="1">
      <protection locked="0"/>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 fillId="4" borderId="19" xfId="0" applyFont="1" applyFill="1" applyBorder="1"/>
    <xf numFmtId="0" fontId="1" fillId="4" borderId="20" xfId="0" applyFont="1" applyFill="1" applyBorder="1" applyAlignment="1">
      <alignment horizontal="left" wrapText="1"/>
    </xf>
    <xf numFmtId="0" fontId="1" fillId="4" borderId="20" xfId="0" applyFont="1" applyFill="1" applyBorder="1"/>
    <xf numFmtId="0" fontId="1" fillId="4" borderId="21" xfId="0" applyFont="1" applyFill="1" applyBorder="1" applyAlignment="1">
      <alignment horizontal="center" vertical="center"/>
    </xf>
    <xf numFmtId="0" fontId="0" fillId="5" borderId="22" xfId="0" applyNumberFormat="1" applyFont="1" applyFill="1" applyBorder="1"/>
    <xf numFmtId="0" fontId="0" fillId="5" borderId="23" xfId="0" applyFont="1" applyFill="1" applyBorder="1"/>
    <xf numFmtId="0" fontId="0" fillId="0" borderId="22" xfId="0" applyNumberFormat="1" applyFont="1" applyBorder="1"/>
    <xf numFmtId="0" fontId="0" fillId="0" borderId="23" xfId="0" applyFont="1" applyBorder="1"/>
    <xf numFmtId="0" fontId="1" fillId="4" borderId="20" xfId="0" applyFont="1" applyFill="1" applyBorder="1" applyAlignment="1">
      <alignment wrapText="1"/>
    </xf>
    <xf numFmtId="0" fontId="0" fillId="10" borderId="23" xfId="0" applyFont="1" applyFill="1" applyBorder="1"/>
    <xf numFmtId="0" fontId="0" fillId="11" borderId="23" xfId="0" applyFont="1" applyFill="1" applyBorder="1"/>
    <xf numFmtId="0" fontId="1" fillId="4" borderId="19" xfId="0" applyFont="1" applyFill="1" applyBorder="1" applyAlignment="1">
      <alignment wrapText="1"/>
    </xf>
    <xf numFmtId="0" fontId="1" fillId="4" borderId="21" xfId="0" applyFont="1" applyFill="1" applyBorder="1" applyAlignment="1">
      <alignment wrapText="1"/>
    </xf>
    <xf numFmtId="0" fontId="0" fillId="3" borderId="23" xfId="0" applyFont="1" applyFill="1" applyBorder="1"/>
    <xf numFmtId="0" fontId="0" fillId="5" borderId="23" xfId="0" applyFont="1" applyFill="1" applyBorder="1" applyAlignment="1">
      <alignment horizontal="center" vertical="center"/>
    </xf>
    <xf numFmtId="0" fontId="1" fillId="4" borderId="20" xfId="0" applyFont="1" applyFill="1" applyBorder="1" applyAlignment="1">
      <alignment horizontal="center" wrapText="1"/>
    </xf>
    <xf numFmtId="0" fontId="2" fillId="0" borderId="14" xfId="0" applyFont="1" applyBorder="1" applyAlignment="1">
      <alignment horizontal="center"/>
    </xf>
    <xf numFmtId="0" fontId="2" fillId="0" borderId="15" xfId="0" applyFont="1" applyBorder="1" applyAlignment="1">
      <alignment horizontal="center"/>
    </xf>
    <xf numFmtId="0" fontId="0" fillId="5" borderId="16" xfId="0" applyFont="1" applyFill="1" applyBorder="1" applyAlignment="1">
      <alignment horizontal="center"/>
    </xf>
    <xf numFmtId="0" fontId="0" fillId="5" borderId="17" xfId="0" applyFont="1" applyFill="1" applyBorder="1" applyAlignment="1">
      <alignment horizontal="center"/>
    </xf>
    <xf numFmtId="0" fontId="0" fillId="0" borderId="14" xfId="0" applyFont="1" applyBorder="1" applyAlignment="1" applyProtection="1">
      <alignment horizontal="center"/>
      <protection locked="0"/>
    </xf>
    <xf numFmtId="0" fontId="0" fillId="0" borderId="15" xfId="0" applyFont="1" applyBorder="1" applyAlignment="1" applyProtection="1">
      <alignment horizontal="center"/>
      <protection locked="0"/>
    </xf>
    <xf numFmtId="0" fontId="0" fillId="5" borderId="14" xfId="0" applyFont="1" applyFill="1" applyBorder="1" applyAlignment="1" applyProtection="1">
      <alignment horizontal="center"/>
      <protection locked="0"/>
    </xf>
    <xf numFmtId="0" fontId="0" fillId="5" borderId="15" xfId="0" applyFont="1" applyFill="1" applyBorder="1" applyAlignment="1" applyProtection="1">
      <alignment horizontal="center"/>
      <protection locked="0"/>
    </xf>
    <xf numFmtId="0" fontId="0" fillId="0" borderId="18" xfId="0" applyFont="1" applyBorder="1" applyAlignment="1" applyProtection="1">
      <alignment horizontal="center"/>
      <protection locked="0"/>
    </xf>
    <xf numFmtId="0" fontId="0" fillId="0" borderId="13" xfId="0" applyFont="1" applyBorder="1" applyAlignment="1" applyProtection="1">
      <alignment horizontal="center"/>
      <protection locked="0"/>
    </xf>
    <xf numFmtId="0" fontId="0" fillId="5" borderId="23" xfId="0" applyFont="1" applyFill="1" applyBorder="1" applyProtection="1">
      <protection locked="0"/>
    </xf>
    <xf numFmtId="0" fontId="0" fillId="5" borderId="24" xfId="0" applyFont="1" applyFill="1" applyBorder="1" applyProtection="1">
      <protection locked="0"/>
    </xf>
    <xf numFmtId="0" fontId="0" fillId="0" borderId="23" xfId="0" applyFont="1" applyBorder="1" applyProtection="1">
      <protection locked="0"/>
    </xf>
    <xf numFmtId="0" fontId="0" fillId="0" borderId="24" xfId="0" applyFont="1" applyBorder="1" applyProtection="1">
      <protection locked="0"/>
    </xf>
    <xf numFmtId="0" fontId="6" fillId="11" borderId="2" xfId="0" applyFont="1" applyFill="1" applyBorder="1" applyAlignment="1" applyProtection="1">
      <alignment horizontal="center" wrapText="1"/>
    </xf>
    <xf numFmtId="0" fontId="6" fillId="12" borderId="2" xfId="0" applyFont="1" applyFill="1" applyBorder="1" applyAlignment="1" applyProtection="1">
      <alignment horizontal="center" wrapText="1"/>
    </xf>
    <xf numFmtId="0" fontId="10" fillId="2" borderId="2" xfId="0" applyFont="1" applyFill="1" applyBorder="1" applyProtection="1">
      <protection locked="0"/>
    </xf>
    <xf numFmtId="0" fontId="5" fillId="2" borderId="2" xfId="0" applyFont="1" applyFill="1" applyBorder="1" applyAlignment="1" applyProtection="1">
      <alignment horizontal="center" wrapText="1"/>
    </xf>
    <xf numFmtId="0" fontId="10" fillId="2" borderId="0" xfId="0" applyFont="1" applyFill="1" applyProtection="1"/>
    <xf numFmtId="0" fontId="10" fillId="2" borderId="0" xfId="0" applyFont="1" applyFill="1" applyAlignment="1" applyProtection="1">
      <alignment wrapText="1"/>
    </xf>
    <xf numFmtId="164" fontId="8" fillId="6" borderId="2" xfId="0" applyNumberFormat="1" applyFont="1" applyFill="1" applyBorder="1" applyAlignment="1" applyProtection="1">
      <alignment wrapText="1"/>
    </xf>
    <xf numFmtId="0" fontId="10" fillId="6" borderId="2" xfId="0" applyFont="1" applyFill="1" applyBorder="1" applyAlignment="1" applyProtection="1"/>
    <xf numFmtId="0" fontId="10" fillId="6" borderId="2" xfId="0" applyFont="1" applyFill="1" applyBorder="1" applyProtection="1"/>
    <xf numFmtId="0" fontId="13" fillId="0" borderId="0" xfId="0" applyFont="1" applyProtection="1"/>
    <xf numFmtId="0" fontId="9" fillId="13" borderId="2" xfId="0" applyFont="1" applyFill="1" applyBorder="1" applyAlignment="1">
      <alignment horizontal="center" wrapText="1"/>
    </xf>
    <xf numFmtId="0" fontId="9" fillId="13"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3" fontId="0" fillId="13" borderId="2" xfId="0" applyNumberFormat="1" applyFont="1" applyFill="1" applyBorder="1" applyAlignment="1">
      <alignment horizontal="center" vertical="center" wrapText="1"/>
    </xf>
    <xf numFmtId="3" fontId="0" fillId="2" borderId="2" xfId="0" applyNumberFormat="1" applyFont="1" applyFill="1" applyBorder="1" applyAlignment="1">
      <alignment horizontal="center" vertical="center" wrapText="1"/>
    </xf>
    <xf numFmtId="0" fontId="9" fillId="7" borderId="2" xfId="0" applyFont="1" applyFill="1" applyBorder="1" applyAlignment="1">
      <alignment horizontal="center" wrapText="1"/>
    </xf>
    <xf numFmtId="0" fontId="9" fillId="7" borderId="2" xfId="0" applyFont="1" applyFill="1" applyBorder="1" applyAlignment="1">
      <alignment wrapText="1"/>
    </xf>
    <xf numFmtId="0" fontId="9" fillId="7" borderId="2" xfId="0" applyFont="1" applyFill="1" applyBorder="1" applyAlignment="1">
      <alignment horizontal="right" wrapText="1"/>
    </xf>
    <xf numFmtId="3" fontId="0" fillId="7" borderId="2" xfId="0" applyNumberFormat="1" applyFont="1" applyFill="1" applyBorder="1" applyAlignment="1">
      <alignment wrapText="1"/>
    </xf>
    <xf numFmtId="0" fontId="9" fillId="9" borderId="2"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top" wrapText="1"/>
    </xf>
    <xf numFmtId="0" fontId="15" fillId="0" borderId="2" xfId="0" applyFont="1" applyFill="1" applyBorder="1" applyAlignment="1">
      <alignment vertical="top" wrapText="1"/>
    </xf>
    <xf numFmtId="0" fontId="15" fillId="0" borderId="28" xfId="0" applyFont="1" applyFill="1" applyBorder="1" applyAlignment="1">
      <alignment vertical="top" wrapText="1"/>
    </xf>
    <xf numFmtId="49" fontId="15" fillId="0" borderId="2" xfId="0" applyNumberFormat="1" applyFont="1" applyFill="1" applyBorder="1" applyAlignment="1">
      <alignment horizontal="left" vertical="top" wrapText="1"/>
    </xf>
    <xf numFmtId="0" fontId="15" fillId="0" borderId="2" xfId="0" applyFont="1" applyFill="1" applyBorder="1" applyAlignment="1">
      <alignment horizontal="left" vertical="top" wrapText="1"/>
    </xf>
    <xf numFmtId="0" fontId="1" fillId="4" borderId="6" xfId="0" applyFont="1" applyFill="1" applyBorder="1" applyAlignment="1">
      <alignment vertical="center" wrapText="1"/>
    </xf>
    <xf numFmtId="0" fontId="0" fillId="0" borderId="29" xfId="0" applyFont="1" applyBorder="1"/>
    <xf numFmtId="0" fontId="0" fillId="0" borderId="25" xfId="0" applyFont="1" applyBorder="1"/>
    <xf numFmtId="0" fontId="0" fillId="0" borderId="25" xfId="0" applyFont="1" applyBorder="1" applyAlignment="1" applyProtection="1">
      <alignment vertical="center"/>
      <protection locked="0"/>
    </xf>
    <xf numFmtId="0" fontId="0" fillId="0" borderId="25" xfId="0" applyFont="1" applyBorder="1" applyProtection="1">
      <protection locked="0"/>
    </xf>
    <xf numFmtId="0" fontId="0" fillId="0" borderId="30" xfId="0" applyFont="1" applyBorder="1" applyProtection="1">
      <protection locked="0"/>
    </xf>
    <xf numFmtId="0" fontId="0" fillId="5" borderId="2" xfId="0" applyFont="1" applyFill="1" applyBorder="1"/>
    <xf numFmtId="0" fontId="0" fillId="3" borderId="2" xfId="0" applyFont="1" applyFill="1" applyBorder="1" applyProtection="1">
      <protection locked="0"/>
    </xf>
    <xf numFmtId="0" fontId="0" fillId="0" borderId="31" xfId="0" applyFont="1" applyBorder="1"/>
    <xf numFmtId="0" fontId="0" fillId="0" borderId="0" xfId="0" applyFont="1" applyBorder="1"/>
    <xf numFmtId="0" fontId="0" fillId="0" borderId="0" xfId="0" applyFont="1" applyBorder="1" applyAlignment="1" applyProtection="1">
      <alignment vertical="center"/>
      <protection locked="0"/>
    </xf>
    <xf numFmtId="0" fontId="0" fillId="0" borderId="0" xfId="0" applyFont="1" applyBorder="1" applyProtection="1">
      <protection locked="0"/>
    </xf>
    <xf numFmtId="0" fontId="0" fillId="0" borderId="32" xfId="0" applyFont="1" applyBorder="1" applyProtection="1">
      <protection locked="0"/>
    </xf>
    <xf numFmtId="0" fontId="17" fillId="0" borderId="0" xfId="0" applyFont="1"/>
    <xf numFmtId="3" fontId="0" fillId="13" borderId="2" xfId="0" applyNumberFormat="1" applyFont="1" applyFill="1" applyBorder="1" applyAlignment="1" applyProtection="1">
      <alignment horizontal="center" vertical="center" wrapText="1"/>
      <protection locked="0"/>
    </xf>
    <xf numFmtId="3" fontId="0" fillId="2" borderId="2" xfId="0" applyNumberFormat="1" applyFont="1" applyFill="1" applyBorder="1" applyAlignment="1" applyProtection="1">
      <alignment horizontal="center" vertical="center" wrapText="1"/>
      <protection locked="0"/>
    </xf>
    <xf numFmtId="0" fontId="14" fillId="0" borderId="2" xfId="0" applyFont="1" applyFill="1" applyBorder="1" applyAlignment="1" applyProtection="1">
      <alignment horizontal="right" vertical="top" wrapText="1"/>
      <protection locked="0"/>
    </xf>
    <xf numFmtId="3" fontId="15" fillId="0" borderId="2" xfId="0" applyNumberFormat="1" applyFont="1" applyFill="1" applyBorder="1" applyAlignment="1" applyProtection="1">
      <alignment horizontal="right" vertical="top" wrapText="1"/>
      <protection locked="0"/>
    </xf>
    <xf numFmtId="0" fontId="15" fillId="0" borderId="2" xfId="0" applyFont="1" applyFill="1" applyBorder="1" applyAlignment="1" applyProtection="1">
      <alignment horizontal="right" vertical="top" wrapText="1"/>
      <protection locked="0"/>
    </xf>
    <xf numFmtId="3" fontId="14" fillId="0" borderId="2" xfId="0" applyNumberFormat="1" applyFont="1" applyFill="1" applyBorder="1" applyAlignment="1" applyProtection="1">
      <alignment horizontal="right" vertical="top" wrapText="1"/>
      <protection locked="0"/>
    </xf>
    <xf numFmtId="0" fontId="14" fillId="16" borderId="27" xfId="0" applyFont="1" applyFill="1" applyBorder="1" applyAlignment="1" applyProtection="1">
      <alignment horizontal="right" vertical="top" wrapText="1"/>
      <protection locked="0"/>
    </xf>
    <xf numFmtId="3" fontId="6" fillId="15" borderId="2" xfId="0" applyNumberFormat="1" applyFont="1" applyFill="1" applyBorder="1" applyAlignment="1" applyProtection="1">
      <alignment horizontal="right" vertical="top" wrapText="1"/>
      <protection locked="0"/>
    </xf>
    <xf numFmtId="0" fontId="15" fillId="0" borderId="27" xfId="0" applyFont="1" applyFill="1" applyBorder="1" applyAlignment="1" applyProtection="1">
      <alignment horizontal="right" vertical="top" wrapText="1"/>
      <protection locked="0"/>
    </xf>
    <xf numFmtId="0" fontId="17" fillId="0" borderId="2" xfId="0" applyFont="1" applyBorder="1" applyAlignment="1" applyProtection="1">
      <alignment horizontal="right"/>
      <protection locked="0"/>
    </xf>
    <xf numFmtId="0" fontId="17" fillId="0" borderId="0" xfId="0" applyFont="1" applyAlignment="1" applyProtection="1">
      <alignment horizontal="right"/>
      <protection locked="0"/>
    </xf>
    <xf numFmtId="0" fontId="0" fillId="0" borderId="2" xfId="0" applyBorder="1" applyAlignment="1" applyProtection="1">
      <alignment horizontal="right"/>
      <protection locked="0"/>
    </xf>
    <xf numFmtId="1" fontId="3" fillId="2" borderId="2" xfId="0" applyNumberFormat="1" applyFont="1" applyFill="1" applyBorder="1" applyAlignment="1" applyProtection="1">
      <alignment horizontal="right" vertical="center"/>
    </xf>
    <xf numFmtId="3" fontId="14" fillId="0" borderId="27" xfId="0" applyNumberFormat="1" applyFont="1" applyFill="1" applyBorder="1" applyAlignment="1" applyProtection="1">
      <alignment horizontal="right" vertical="top" wrapText="1"/>
      <protection locked="0"/>
    </xf>
    <xf numFmtId="3" fontId="15" fillId="0" borderId="6" xfId="0" applyNumberFormat="1" applyFont="1" applyFill="1" applyBorder="1" applyAlignment="1" applyProtection="1">
      <alignment horizontal="right" vertical="top" wrapText="1"/>
      <protection locked="0"/>
    </xf>
    <xf numFmtId="0" fontId="15" fillId="0" borderId="6" xfId="0" applyFont="1" applyFill="1" applyBorder="1" applyAlignment="1" applyProtection="1">
      <alignment horizontal="right" vertical="top" wrapText="1"/>
      <protection locked="0"/>
    </xf>
    <xf numFmtId="0" fontId="18" fillId="8" borderId="0" xfId="0" applyFont="1" applyFill="1" applyAlignment="1" applyProtection="1">
      <alignment horizontal="left" wrapText="1"/>
      <protection locked="0"/>
    </xf>
    <xf numFmtId="0" fontId="15" fillId="0" borderId="27" xfId="0" applyFont="1" applyFill="1" applyBorder="1" applyAlignment="1" applyProtection="1">
      <alignment vertical="top" wrapText="1"/>
      <protection locked="0"/>
    </xf>
    <xf numFmtId="0" fontId="15" fillId="0" borderId="2" xfId="0" applyFont="1" applyFill="1" applyBorder="1" applyAlignment="1" applyProtection="1">
      <alignment vertical="top" wrapText="1"/>
      <protection locked="0"/>
    </xf>
    <xf numFmtId="0" fontId="15" fillId="0" borderId="6" xfId="0" applyFont="1" applyFill="1" applyBorder="1" applyAlignment="1" applyProtection="1">
      <alignment vertical="top" wrapText="1"/>
      <protection locked="0"/>
    </xf>
    <xf numFmtId="0" fontId="15" fillId="0" borderId="6" xfId="0" applyFont="1" applyFill="1" applyBorder="1" applyAlignment="1">
      <alignment vertical="top" wrapText="1"/>
    </xf>
    <xf numFmtId="0" fontId="15" fillId="0" borderId="27" xfId="0" applyFont="1" applyFill="1" applyBorder="1" applyAlignment="1">
      <alignment vertical="top" wrapText="1"/>
    </xf>
    <xf numFmtId="0" fontId="0" fillId="5" borderId="6" xfId="0" applyFont="1" applyFill="1" applyBorder="1"/>
    <xf numFmtId="0" fontId="0" fillId="0" borderId="6" xfId="0" applyFont="1" applyBorder="1"/>
    <xf numFmtId="0" fontId="0" fillId="5" borderId="34" xfId="0" applyFont="1" applyFill="1" applyBorder="1"/>
    <xf numFmtId="0" fontId="0" fillId="5" borderId="36" xfId="0" applyFont="1" applyFill="1" applyBorder="1"/>
    <xf numFmtId="0" fontId="0" fillId="5" borderId="37" xfId="0" applyFont="1" applyFill="1" applyBorder="1"/>
    <xf numFmtId="0" fontId="0" fillId="5" borderId="37" xfId="0" applyFont="1" applyFill="1" applyBorder="1" applyAlignment="1">
      <alignment wrapText="1"/>
    </xf>
    <xf numFmtId="0" fontId="0" fillId="18" borderId="37" xfId="0" applyFont="1" applyFill="1" applyBorder="1"/>
    <xf numFmtId="0" fontId="0" fillId="18" borderId="38" xfId="0" applyFont="1" applyFill="1" applyBorder="1"/>
    <xf numFmtId="0" fontId="0" fillId="18" borderId="2" xfId="0" applyFont="1" applyFill="1" applyBorder="1" applyProtection="1">
      <protection locked="0"/>
    </xf>
    <xf numFmtId="0" fontId="2" fillId="5" borderId="14" xfId="0" applyFont="1" applyFill="1" applyBorder="1" applyAlignment="1">
      <alignment wrapText="1"/>
    </xf>
    <xf numFmtId="0" fontId="0" fillId="17" borderId="0" xfId="0" applyFill="1"/>
    <xf numFmtId="0" fontId="10" fillId="2" borderId="2" xfId="0" applyFont="1" applyFill="1" applyBorder="1" applyProtection="1"/>
    <xf numFmtId="0" fontId="6" fillId="19" borderId="2" xfId="0" applyFont="1" applyFill="1" applyBorder="1" applyAlignment="1">
      <alignment vertical="center" wrapText="1"/>
    </xf>
    <xf numFmtId="0" fontId="7" fillId="19" borderId="2" xfId="0" applyFont="1" applyFill="1" applyBorder="1" applyAlignment="1">
      <alignment horizontal="center" vertical="center" wrapText="1"/>
    </xf>
    <xf numFmtId="0" fontId="6" fillId="19" borderId="2" xfId="0" applyFont="1" applyFill="1" applyBorder="1" applyAlignment="1">
      <alignment vertical="center" wrapText="1"/>
    </xf>
    <xf numFmtId="0" fontId="7" fillId="19" borderId="2" xfId="0" applyFont="1" applyFill="1" applyBorder="1" applyAlignment="1">
      <alignment horizontal="center" vertical="center" wrapText="1"/>
    </xf>
    <xf numFmtId="0" fontId="19" fillId="19" borderId="2" xfId="0" applyFont="1" applyFill="1" applyBorder="1" applyAlignment="1">
      <alignment vertical="center"/>
    </xf>
    <xf numFmtId="0" fontId="0" fillId="3" borderId="43" xfId="0" applyFill="1" applyBorder="1" applyAlignment="1" applyProtection="1">
      <alignment horizontal="left" vertical="top"/>
      <protection locked="0"/>
    </xf>
    <xf numFmtId="0" fontId="0" fillId="20" borderId="2" xfId="0" applyFill="1" applyBorder="1" applyAlignment="1">
      <alignment horizontal="left" vertical="top" wrapText="1"/>
    </xf>
    <xf numFmtId="0" fontId="15" fillId="0" borderId="26" xfId="0" applyFont="1" applyFill="1" applyBorder="1" applyAlignment="1">
      <alignment vertical="top" wrapText="1"/>
    </xf>
    <xf numFmtId="3" fontId="15" fillId="0" borderId="26" xfId="0" applyNumberFormat="1" applyFont="1" applyFill="1" applyBorder="1" applyAlignment="1" applyProtection="1">
      <alignment horizontal="right" vertical="top" wrapText="1"/>
      <protection locked="0"/>
    </xf>
    <xf numFmtId="0" fontId="15" fillId="0" borderId="40" xfId="0" applyFont="1" applyFill="1" applyBorder="1" applyAlignment="1">
      <alignment vertical="top" wrapText="1"/>
    </xf>
    <xf numFmtId="3" fontId="6" fillId="15" borderId="40" xfId="0" applyNumberFormat="1" applyFont="1" applyFill="1" applyBorder="1" applyAlignment="1" applyProtection="1">
      <alignment horizontal="right" vertical="top" wrapText="1"/>
      <protection locked="0"/>
    </xf>
    <xf numFmtId="3" fontId="6" fillId="15" borderId="41" xfId="0" applyNumberFormat="1" applyFont="1" applyFill="1" applyBorder="1" applyAlignment="1" applyProtection="1">
      <alignment horizontal="right" vertical="top" wrapText="1"/>
      <protection locked="0"/>
    </xf>
    <xf numFmtId="3" fontId="15" fillId="0" borderId="43" xfId="0" applyNumberFormat="1" applyFont="1" applyFill="1" applyBorder="1" applyAlignment="1" applyProtection="1">
      <alignment horizontal="right" vertical="top" wrapText="1"/>
      <protection locked="0"/>
    </xf>
    <xf numFmtId="3" fontId="15" fillId="0" borderId="47" xfId="0" applyNumberFormat="1" applyFont="1" applyFill="1" applyBorder="1" applyAlignment="1" applyProtection="1">
      <alignment horizontal="right" vertical="top" wrapText="1"/>
      <protection locked="0"/>
    </xf>
    <xf numFmtId="3" fontId="15" fillId="0" borderId="28" xfId="0" applyNumberFormat="1" applyFont="1" applyFill="1" applyBorder="1" applyAlignment="1" applyProtection="1">
      <alignment horizontal="right" vertical="top" wrapText="1"/>
      <protection locked="0"/>
    </xf>
    <xf numFmtId="3" fontId="15" fillId="0" borderId="45" xfId="0" applyNumberFormat="1" applyFont="1" applyFill="1" applyBorder="1" applyAlignment="1" applyProtection="1">
      <alignment horizontal="right" vertical="top" wrapText="1"/>
      <protection locked="0"/>
    </xf>
    <xf numFmtId="0" fontId="15" fillId="0" borderId="40" xfId="0" applyFont="1" applyFill="1" applyBorder="1" applyAlignment="1" applyProtection="1">
      <alignment vertical="top" wrapText="1"/>
      <protection locked="0"/>
    </xf>
    <xf numFmtId="0" fontId="15" fillId="0" borderId="40" xfId="0" applyFont="1" applyFill="1" applyBorder="1" applyAlignment="1" applyProtection="1">
      <alignment horizontal="right" vertical="top" wrapText="1"/>
      <protection locked="0"/>
    </xf>
    <xf numFmtId="0" fontId="15" fillId="0" borderId="41" xfId="0" applyFont="1" applyFill="1" applyBorder="1" applyAlignment="1" applyProtection="1">
      <alignment horizontal="right" vertical="top" wrapText="1"/>
      <protection locked="0"/>
    </xf>
    <xf numFmtId="0" fontId="15" fillId="0" borderId="43" xfId="0" applyFont="1" applyFill="1" applyBorder="1" applyAlignment="1" applyProtection="1">
      <alignment horizontal="right" vertical="top" wrapText="1"/>
      <protection locked="0"/>
    </xf>
    <xf numFmtId="0" fontId="15" fillId="0" borderId="28" xfId="0" applyFont="1" applyFill="1" applyBorder="1" applyAlignment="1" applyProtection="1">
      <alignment vertical="top" wrapText="1"/>
      <protection locked="0"/>
    </xf>
    <xf numFmtId="0" fontId="15" fillId="0" borderId="28" xfId="0" applyFont="1" applyFill="1" applyBorder="1" applyAlignment="1" applyProtection="1">
      <alignment horizontal="right" vertical="top" wrapText="1"/>
      <protection locked="0"/>
    </xf>
    <xf numFmtId="0" fontId="15" fillId="0" borderId="45" xfId="0" applyFont="1" applyFill="1" applyBorder="1" applyAlignment="1" applyProtection="1">
      <alignment horizontal="right" vertical="top" wrapText="1"/>
      <protection locked="0"/>
    </xf>
    <xf numFmtId="3" fontId="6" fillId="15" borderId="43" xfId="0" applyNumberFormat="1" applyFont="1" applyFill="1" applyBorder="1" applyAlignment="1" applyProtection="1">
      <alignment horizontal="right" vertical="top" wrapText="1"/>
      <protection locked="0"/>
    </xf>
    <xf numFmtId="3" fontId="14" fillId="0" borderId="43" xfId="0" applyNumberFormat="1" applyFont="1" applyFill="1" applyBorder="1" applyAlignment="1" applyProtection="1">
      <alignment horizontal="right" vertical="top" wrapText="1"/>
      <protection locked="0"/>
    </xf>
    <xf numFmtId="0" fontId="14" fillId="16" borderId="53" xfId="0" applyFont="1" applyFill="1" applyBorder="1" applyAlignment="1" applyProtection="1">
      <alignment horizontal="right" vertical="top" wrapText="1"/>
      <protection locked="0"/>
    </xf>
    <xf numFmtId="0" fontId="15" fillId="0" borderId="40" xfId="0" applyFont="1" applyFill="1" applyBorder="1" applyAlignment="1">
      <alignment horizontal="center" vertical="center" wrapText="1"/>
    </xf>
    <xf numFmtId="0" fontId="15" fillId="0" borderId="47" xfId="0" applyFont="1" applyFill="1" applyBorder="1" applyAlignment="1" applyProtection="1">
      <alignment horizontal="right" vertical="top" wrapText="1"/>
      <protection locked="0"/>
    </xf>
    <xf numFmtId="0" fontId="5" fillId="2" borderId="2" xfId="0" applyFont="1" applyFill="1" applyBorder="1" applyAlignment="1">
      <alignment horizontal="center" vertical="top" wrapText="1"/>
    </xf>
    <xf numFmtId="0" fontId="20" fillId="2" borderId="2" xfId="0" applyFont="1" applyFill="1" applyBorder="1" applyAlignment="1">
      <alignment vertical="top" wrapText="1"/>
    </xf>
    <xf numFmtId="0" fontId="11" fillId="2" borderId="2" xfId="0" applyFont="1" applyFill="1" applyBorder="1" applyAlignment="1">
      <alignment vertical="top" wrapText="1"/>
    </xf>
    <xf numFmtId="0" fontId="11" fillId="2" borderId="27" xfId="0" applyFont="1" applyFill="1" applyBorder="1" applyAlignment="1">
      <alignment vertical="top" wrapText="1"/>
    </xf>
    <xf numFmtId="0" fontId="11" fillId="2" borderId="28" xfId="0" applyFont="1" applyFill="1" applyBorder="1" applyAlignment="1">
      <alignment vertical="top" wrapText="1"/>
    </xf>
    <xf numFmtId="0" fontId="11" fillId="2" borderId="40" xfId="0" applyFont="1" applyFill="1" applyBorder="1" applyAlignment="1">
      <alignment vertical="top" wrapText="1"/>
    </xf>
    <xf numFmtId="0" fontId="11" fillId="2" borderId="6" xfId="0" applyFont="1" applyFill="1" applyBorder="1" applyAlignment="1">
      <alignment vertical="top" wrapText="1"/>
    </xf>
    <xf numFmtId="0" fontId="11" fillId="2" borderId="26" xfId="0" applyFont="1" applyFill="1" applyBorder="1" applyAlignment="1">
      <alignment vertical="top" wrapText="1"/>
    </xf>
    <xf numFmtId="0" fontId="11" fillId="2" borderId="2" xfId="0" applyFont="1" applyFill="1" applyBorder="1" applyAlignment="1">
      <alignment horizontal="left" vertical="top" wrapText="1"/>
    </xf>
    <xf numFmtId="0" fontId="11" fillId="2" borderId="5" xfId="0" applyFont="1" applyFill="1" applyBorder="1" applyAlignment="1">
      <alignment vertical="top" wrapText="1"/>
    </xf>
    <xf numFmtId="0" fontId="21" fillId="2" borderId="0" xfId="0" applyFont="1" applyFill="1"/>
    <xf numFmtId="0" fontId="7" fillId="2" borderId="2" xfId="0" applyFont="1" applyFill="1" applyBorder="1" applyAlignment="1">
      <alignment vertical="top" wrapText="1"/>
    </xf>
    <xf numFmtId="0" fontId="7" fillId="2" borderId="40" xfId="0" applyFont="1" applyFill="1" applyBorder="1" applyAlignment="1">
      <alignment vertical="top" wrapText="1"/>
    </xf>
    <xf numFmtId="164" fontId="8" fillId="2" borderId="2" xfId="0" applyNumberFormat="1" applyFont="1" applyFill="1" applyBorder="1" applyAlignment="1" applyProtection="1">
      <alignment wrapText="1"/>
      <protection locked="0"/>
    </xf>
    <xf numFmtId="0" fontId="7" fillId="21" borderId="2" xfId="0" applyFont="1" applyFill="1" applyBorder="1" applyAlignment="1" applyProtection="1">
      <alignment horizontal="center" vertical="center" wrapText="1"/>
    </xf>
    <xf numFmtId="0" fontId="7" fillId="21" borderId="2" xfId="0" applyFont="1" applyFill="1" applyBorder="1" applyAlignment="1" applyProtection="1">
      <alignment horizontal="center" wrapText="1"/>
    </xf>
    <xf numFmtId="0" fontId="6" fillId="21" borderId="2" xfId="0" applyFont="1" applyFill="1" applyBorder="1" applyAlignment="1" applyProtection="1">
      <alignment horizontal="center" wrapText="1"/>
    </xf>
    <xf numFmtId="1" fontId="12" fillId="21" borderId="2" xfId="0" applyNumberFormat="1" applyFont="1" applyFill="1" applyBorder="1" applyAlignment="1" applyProtection="1">
      <alignment horizontal="center" wrapText="1"/>
    </xf>
    <xf numFmtId="164" fontId="8" fillId="21" borderId="2" xfId="0" applyNumberFormat="1" applyFont="1" applyFill="1" applyBorder="1" applyAlignment="1" applyProtection="1">
      <alignment wrapText="1"/>
    </xf>
    <xf numFmtId="164" fontId="7" fillId="21" borderId="2" xfId="0" applyNumberFormat="1" applyFont="1" applyFill="1" applyBorder="1" applyAlignment="1" applyProtection="1">
      <alignment horizontal="center" wrapText="1"/>
    </xf>
    <xf numFmtId="0" fontId="6" fillId="2" borderId="2" xfId="0" applyFont="1" applyFill="1" applyBorder="1" applyAlignment="1" applyProtection="1">
      <alignment horizontal="left" wrapText="1"/>
    </xf>
    <xf numFmtId="0" fontId="4" fillId="2" borderId="2" xfId="0" applyFont="1" applyFill="1" applyBorder="1" applyAlignment="1" applyProtection="1">
      <alignment horizontal="left" wrapText="1"/>
    </xf>
    <xf numFmtId="49" fontId="0" fillId="0" borderId="0" xfId="0" applyNumberFormat="1"/>
    <xf numFmtId="0" fontId="0" fillId="3" borderId="43" xfId="0" applyFill="1" applyBorder="1" applyAlignment="1" applyProtection="1">
      <alignment horizontal="left" vertical="top" wrapText="1"/>
      <protection locked="0"/>
    </xf>
    <xf numFmtId="0" fontId="0" fillId="0" borderId="7" xfId="0" applyFont="1" applyFill="1" applyBorder="1" applyAlignment="1" applyProtection="1">
      <alignment vertical="center"/>
      <protection locked="0"/>
    </xf>
    <xf numFmtId="0" fontId="0" fillId="0" borderId="7" xfId="0" applyFont="1" applyFill="1" applyBorder="1" applyProtection="1">
      <protection locked="0"/>
    </xf>
    <xf numFmtId="0" fontId="0" fillId="0" borderId="6" xfId="0" applyFont="1" applyFill="1" applyBorder="1" applyProtection="1">
      <protection locked="0"/>
    </xf>
    <xf numFmtId="0" fontId="10" fillId="0" borderId="24" xfId="0" applyFont="1" applyBorder="1" applyProtection="1">
      <protection locked="0"/>
    </xf>
    <xf numFmtId="0" fontId="10" fillId="5" borderId="24" xfId="0" applyFont="1" applyFill="1" applyBorder="1" applyProtection="1">
      <protection locked="0"/>
    </xf>
    <xf numFmtId="0" fontId="10" fillId="0" borderId="2" xfId="0" applyFont="1" applyBorder="1"/>
    <xf numFmtId="0" fontId="10" fillId="3" borderId="2" xfId="0" applyFont="1" applyFill="1" applyBorder="1" applyProtection="1">
      <protection locked="0"/>
    </xf>
    <xf numFmtId="0" fontId="10" fillId="0" borderId="2" xfId="0" applyFont="1" applyBorder="1" applyAlignment="1" applyProtection="1">
      <alignment vertical="center"/>
      <protection locked="0"/>
    </xf>
    <xf numFmtId="0" fontId="10" fillId="0" borderId="2" xfId="0" applyFont="1" applyBorder="1" applyProtection="1">
      <protection locked="0"/>
    </xf>
    <xf numFmtId="0" fontId="10" fillId="5" borderId="7" xfId="0" applyFont="1" applyFill="1" applyBorder="1" applyAlignment="1">
      <alignment wrapText="1"/>
    </xf>
    <xf numFmtId="0" fontId="10" fillId="5" borderId="7" xfId="0" applyFont="1" applyFill="1" applyBorder="1"/>
    <xf numFmtId="0" fontId="10" fillId="5" borderId="6" xfId="0" applyFont="1" applyFill="1" applyBorder="1"/>
    <xf numFmtId="0" fontId="10" fillId="0" borderId="7" xfId="0" applyFont="1" applyBorder="1" applyAlignment="1">
      <alignment wrapText="1"/>
    </xf>
    <xf numFmtId="0" fontId="10" fillId="17" borderId="7" xfId="0" applyFont="1" applyFill="1" applyBorder="1"/>
    <xf numFmtId="0" fontId="10" fillId="17" borderId="33" xfId="0" applyFont="1" applyFill="1" applyBorder="1"/>
    <xf numFmtId="0" fontId="10" fillId="5" borderId="34" xfId="0" applyFont="1" applyFill="1" applyBorder="1" applyAlignment="1">
      <alignment wrapText="1"/>
    </xf>
    <xf numFmtId="0" fontId="10" fillId="5" borderId="34" xfId="0" applyFont="1" applyFill="1" applyBorder="1"/>
    <xf numFmtId="0" fontId="10" fillId="5" borderId="35" xfId="0" applyFont="1" applyFill="1" applyBorder="1"/>
    <xf numFmtId="0" fontId="10" fillId="0" borderId="8" xfId="0" applyFont="1" applyBorder="1" applyAlignment="1">
      <alignment wrapText="1"/>
    </xf>
    <xf numFmtId="0" fontId="10" fillId="0" borderId="8" xfId="0" applyFont="1" applyBorder="1"/>
    <xf numFmtId="0" fontId="10" fillId="0" borderId="9" xfId="0" applyFont="1" applyBorder="1"/>
    <xf numFmtId="0" fontId="10" fillId="0" borderId="7" xfId="0" applyFont="1" applyBorder="1"/>
    <xf numFmtId="0" fontId="10" fillId="0" borderId="6" xfId="0" applyFont="1" applyBorder="1"/>
    <xf numFmtId="3" fontId="10" fillId="13" borderId="2" xfId="0" applyNumberFormat="1" applyFont="1" applyFill="1" applyBorder="1" applyAlignment="1" applyProtection="1">
      <alignment horizontal="center" vertical="center" wrapText="1"/>
      <protection locked="0"/>
    </xf>
    <xf numFmtId="3" fontId="10" fillId="13" borderId="2" xfId="0" applyNumberFormat="1" applyFont="1" applyFill="1" applyBorder="1" applyAlignment="1">
      <alignment horizontal="center" vertical="center" wrapText="1"/>
    </xf>
    <xf numFmtId="3" fontId="10" fillId="7" borderId="2" xfId="0" applyNumberFormat="1" applyFont="1" applyFill="1" applyBorder="1" applyAlignment="1">
      <alignment wrapText="1"/>
    </xf>
    <xf numFmtId="3" fontId="10" fillId="2" borderId="2" xfId="0" applyNumberFormat="1" applyFont="1" applyFill="1" applyBorder="1" applyAlignment="1" applyProtection="1">
      <alignment horizontal="center" vertical="center" wrapText="1"/>
      <protection locked="0"/>
    </xf>
    <xf numFmtId="3" fontId="10" fillId="2" borderId="2" xfId="0" applyNumberFormat="1" applyFont="1" applyFill="1" applyBorder="1" applyAlignment="1">
      <alignment horizontal="center" vertical="center" wrapText="1"/>
    </xf>
    <xf numFmtId="0" fontId="15" fillId="0" borderId="6" xfId="0" applyFont="1" applyFill="1" applyBorder="1" applyAlignment="1">
      <alignment horizontal="left" vertical="top" wrapText="1"/>
    </xf>
    <xf numFmtId="0" fontId="15" fillId="0" borderId="27" xfId="0" applyFont="1" applyFill="1" applyBorder="1" applyAlignment="1">
      <alignment horizontal="left" vertical="top" wrapText="1"/>
    </xf>
    <xf numFmtId="0" fontId="15" fillId="0" borderId="6" xfId="0" applyFont="1" applyFill="1" applyBorder="1" applyAlignment="1">
      <alignment vertical="top" wrapText="1"/>
    </xf>
    <xf numFmtId="0" fontId="15" fillId="0" borderId="27" xfId="0" applyFont="1" applyFill="1" applyBorder="1" applyAlignment="1">
      <alignment vertical="top" wrapText="1"/>
    </xf>
    <xf numFmtId="0" fontId="15" fillId="0" borderId="2" xfId="0" applyFont="1" applyFill="1" applyBorder="1" applyAlignment="1">
      <alignment horizontal="left" vertical="top" wrapText="1"/>
    </xf>
    <xf numFmtId="0" fontId="15" fillId="0" borderId="2" xfId="0" applyFont="1" applyFill="1" applyBorder="1" applyAlignment="1">
      <alignment vertical="center" wrapText="1"/>
    </xf>
    <xf numFmtId="0" fontId="15" fillId="2" borderId="6"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0" borderId="2"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15" fillId="0" borderId="49" xfId="0" applyFont="1" applyFill="1" applyBorder="1" applyAlignment="1">
      <alignment horizontal="center" vertical="center" wrapText="1"/>
    </xf>
    <xf numFmtId="0" fontId="15" fillId="0" borderId="5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6" xfId="0" applyFont="1" applyFill="1" applyBorder="1" applyAlignment="1">
      <alignment vertical="center" wrapText="1"/>
    </xf>
    <xf numFmtId="0" fontId="15" fillId="0" borderId="26" xfId="0" applyFont="1" applyFill="1" applyBorder="1" applyAlignment="1">
      <alignment vertical="center" wrapText="1"/>
    </xf>
    <xf numFmtId="0" fontId="15" fillId="0" borderId="27" xfId="0" applyFont="1" applyFill="1" applyBorder="1" applyAlignment="1">
      <alignment vertical="center" wrapText="1"/>
    </xf>
    <xf numFmtId="0" fontId="15" fillId="3" borderId="2"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0" borderId="39" xfId="0" applyFont="1" applyFill="1" applyBorder="1" applyAlignment="1">
      <alignment vertical="center" wrapText="1"/>
    </xf>
    <xf numFmtId="0" fontId="15" fillId="0" borderId="42" xfId="0" applyFont="1" applyFill="1" applyBorder="1" applyAlignment="1">
      <alignment vertical="center" wrapText="1"/>
    </xf>
    <xf numFmtId="0" fontId="15" fillId="0" borderId="46" xfId="0" applyFont="1" applyFill="1" applyBorder="1" applyAlignment="1">
      <alignment vertical="center" wrapText="1"/>
    </xf>
    <xf numFmtId="0" fontId="15" fillId="2" borderId="27"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20" borderId="27"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20" borderId="40" xfId="0" applyFont="1" applyFill="1" applyBorder="1" applyAlignment="1">
      <alignment horizontal="center" vertical="center" wrapText="1"/>
    </xf>
    <xf numFmtId="0" fontId="0" fillId="8" borderId="46" xfId="0" applyFill="1" applyBorder="1" applyAlignment="1">
      <alignment horizontal="center" vertical="center" wrapText="1"/>
    </xf>
    <xf numFmtId="0" fontId="0" fillId="8" borderId="49" xfId="0" applyFill="1" applyBorder="1" applyAlignment="1">
      <alignment horizontal="center" vertical="center" wrapText="1"/>
    </xf>
    <xf numFmtId="0" fontId="0" fillId="8" borderId="52" xfId="0" applyFill="1" applyBorder="1" applyAlignment="1">
      <alignment horizontal="center" vertical="center" wrapText="1"/>
    </xf>
    <xf numFmtId="0" fontId="0" fillId="8" borderId="48" xfId="0" applyFill="1" applyBorder="1" applyAlignment="1">
      <alignment horizontal="center" vertical="center" wrapText="1"/>
    </xf>
    <xf numFmtId="0" fontId="0" fillId="8" borderId="42" xfId="0" applyFill="1" applyBorder="1" applyAlignment="1">
      <alignment horizontal="center" vertical="center" wrapText="1"/>
    </xf>
    <xf numFmtId="0" fontId="0" fillId="8" borderId="44" xfId="0" applyFill="1" applyBorder="1" applyAlignment="1">
      <alignment horizontal="center" vertical="center" wrapText="1"/>
    </xf>
    <xf numFmtId="0" fontId="0" fillId="8" borderId="39" xfId="0" applyFill="1" applyBorder="1" applyAlignment="1">
      <alignment horizontal="center" vertical="center"/>
    </xf>
    <xf numFmtId="0" fontId="0" fillId="8" borderId="42" xfId="0" applyFill="1" applyBorder="1" applyAlignment="1">
      <alignment horizontal="center" vertical="center"/>
    </xf>
    <xf numFmtId="0" fontId="0" fillId="8" borderId="46" xfId="0" applyFill="1" applyBorder="1" applyAlignment="1">
      <alignment horizontal="center" vertical="center"/>
    </xf>
    <xf numFmtId="0" fontId="0" fillId="8" borderId="44" xfId="0" applyFill="1" applyBorder="1" applyAlignment="1">
      <alignment horizontal="center" vertical="center"/>
    </xf>
    <xf numFmtId="0" fontId="0" fillId="8" borderId="39" xfId="0" applyFill="1" applyBorder="1" applyAlignment="1">
      <alignment horizontal="center" vertical="center" wrapText="1"/>
    </xf>
    <xf numFmtId="0" fontId="0" fillId="8" borderId="50" xfId="0" applyFill="1" applyBorder="1" applyAlignment="1">
      <alignment horizontal="center" vertical="center" wrapText="1"/>
    </xf>
    <xf numFmtId="0" fontId="0" fillId="0" borderId="0" xfId="0" applyAlignment="1">
      <alignment wrapText="1"/>
    </xf>
    <xf numFmtId="3" fontId="0" fillId="13" borderId="0" xfId="0" applyNumberFormat="1" applyFont="1" applyFill="1" applyBorder="1" applyAlignment="1" applyProtection="1">
      <alignment horizontal="center" vertical="center" wrapText="1"/>
      <protection locked="0"/>
    </xf>
    <xf numFmtId="3" fontId="0" fillId="2" borderId="0" xfId="0" applyNumberFormat="1" applyFont="1" applyFill="1" applyBorder="1" applyAlignment="1" applyProtection="1">
      <alignment horizontal="center" vertical="center" wrapText="1"/>
      <protection locked="0"/>
    </xf>
    <xf numFmtId="0" fontId="0" fillId="0" borderId="0" xfId="0" applyBorder="1" applyAlignment="1">
      <alignment horizontal="center" vertical="center" wrapText="1"/>
    </xf>
    <xf numFmtId="0" fontId="23" fillId="20" borderId="27" xfId="0" applyFont="1" applyFill="1" applyBorder="1" applyAlignment="1">
      <alignment vertical="center" wrapText="1"/>
    </xf>
    <xf numFmtId="0" fontId="23" fillId="3" borderId="56" xfId="0" applyFont="1" applyFill="1" applyBorder="1" applyAlignment="1">
      <alignment vertical="center" wrapText="1"/>
    </xf>
    <xf numFmtId="0" fontId="23" fillId="20" borderId="2" xfId="0" applyFont="1" applyFill="1" applyBorder="1" applyAlignment="1">
      <alignment vertical="center" wrapText="1"/>
    </xf>
    <xf numFmtId="0" fontId="23" fillId="3" borderId="54" xfId="0" applyFont="1" applyFill="1" applyBorder="1" applyAlignment="1">
      <alignment vertical="center" wrapText="1"/>
    </xf>
    <xf numFmtId="0" fontId="0" fillId="20" borderId="2" xfId="0" applyFont="1" applyFill="1" applyBorder="1" applyAlignment="1" applyProtection="1">
      <alignment horizontal="left" vertical="top" wrapText="1"/>
      <protection locked="0"/>
    </xf>
    <xf numFmtId="0" fontId="0" fillId="3" borderId="43" xfId="0" applyFont="1" applyFill="1" applyBorder="1" applyAlignment="1" applyProtection="1">
      <alignment horizontal="left" vertical="top" wrapText="1"/>
      <protection locked="0"/>
    </xf>
    <xf numFmtId="0" fontId="0" fillId="20" borderId="40" xfId="0" applyFont="1" applyFill="1" applyBorder="1" applyAlignment="1" applyProtection="1">
      <alignment horizontal="left" vertical="top" wrapText="1"/>
      <protection locked="0"/>
    </xf>
    <xf numFmtId="0" fontId="0" fillId="3" borderId="41" xfId="0" applyFont="1" applyFill="1" applyBorder="1" applyAlignment="1" applyProtection="1">
      <alignment horizontal="left" vertical="top"/>
      <protection locked="0"/>
    </xf>
    <xf numFmtId="0" fontId="0" fillId="20" borderId="40" xfId="0" applyFont="1" applyFill="1" applyBorder="1" applyAlignment="1">
      <alignment horizontal="left" vertical="top" wrapText="1"/>
    </xf>
    <xf numFmtId="0" fontId="0" fillId="3" borderId="41" xfId="0" applyFont="1" applyFill="1" applyBorder="1" applyAlignment="1" applyProtection="1">
      <alignment horizontal="left" vertical="top" wrapText="1"/>
      <protection locked="0"/>
    </xf>
    <xf numFmtId="0" fontId="0" fillId="20" borderId="2" xfId="0" applyFont="1" applyFill="1" applyBorder="1" applyAlignment="1">
      <alignment horizontal="left" vertical="top" wrapText="1"/>
    </xf>
    <xf numFmtId="0" fontId="0" fillId="20" borderId="2" xfId="0" applyFont="1" applyFill="1" applyBorder="1" applyAlignment="1">
      <alignment horizontal="left" vertical="top"/>
    </xf>
    <xf numFmtId="0" fontId="0" fillId="3" borderId="43" xfId="0" applyFont="1" applyFill="1" applyBorder="1" applyAlignment="1" applyProtection="1">
      <alignment horizontal="left" vertical="top"/>
      <protection locked="0"/>
    </xf>
    <xf numFmtId="0" fontId="0" fillId="20" borderId="28" xfId="0" applyFont="1" applyFill="1" applyBorder="1" applyAlignment="1">
      <alignment horizontal="left" vertical="top"/>
    </xf>
    <xf numFmtId="0" fontId="0" fillId="3" borderId="45" xfId="0" applyFont="1" applyFill="1" applyBorder="1" applyAlignment="1" applyProtection="1">
      <alignment horizontal="left" vertical="top"/>
      <protection locked="0"/>
    </xf>
    <xf numFmtId="0" fontId="0" fillId="20" borderId="40" xfId="0" applyFont="1" applyFill="1" applyBorder="1" applyAlignment="1" applyProtection="1">
      <alignment horizontal="left" vertical="top"/>
      <protection locked="0"/>
    </xf>
    <xf numFmtId="0" fontId="0" fillId="20" borderId="2" xfId="0" applyFont="1" applyFill="1" applyBorder="1" applyAlignment="1" applyProtection="1">
      <alignment horizontal="left" vertical="top"/>
      <protection locked="0"/>
    </xf>
    <xf numFmtId="0" fontId="0" fillId="20" borderId="28" xfId="0" applyFont="1" applyFill="1" applyBorder="1" applyAlignment="1">
      <alignment horizontal="left" vertical="top" wrapText="1"/>
    </xf>
    <xf numFmtId="0" fontId="0" fillId="0" borderId="0" xfId="0" applyFont="1" applyAlignment="1">
      <alignment horizontal="center" vertical="center"/>
    </xf>
    <xf numFmtId="0" fontId="0" fillId="0" borderId="0" xfId="0" applyFont="1" applyProtection="1">
      <protection locked="0"/>
    </xf>
    <xf numFmtId="0" fontId="0" fillId="20" borderId="40" xfId="0" applyFont="1" applyFill="1" applyBorder="1" applyAlignment="1" applyProtection="1">
      <alignment horizontal="left" vertical="top" wrapText="1"/>
    </xf>
    <xf numFmtId="0" fontId="0" fillId="3" borderId="56" xfId="0" applyFont="1" applyFill="1" applyBorder="1" applyAlignment="1" applyProtection="1">
      <alignment horizontal="left" vertical="top" wrapText="1"/>
    </xf>
    <xf numFmtId="0" fontId="0" fillId="20" borderId="6" xfId="0" applyFont="1" applyFill="1" applyBorder="1" applyAlignment="1" applyProtection="1">
      <alignment horizontal="left" vertical="top" wrapText="1"/>
    </xf>
    <xf numFmtId="0" fontId="0" fillId="3" borderId="57" xfId="0" applyFont="1" applyFill="1" applyBorder="1" applyAlignment="1" applyProtection="1">
      <alignment horizontal="left" vertical="top" wrapText="1"/>
    </xf>
    <xf numFmtId="0" fontId="0" fillId="20" borderId="51" xfId="0" applyFont="1" applyFill="1" applyBorder="1" applyAlignment="1" applyProtection="1">
      <alignment horizontal="left" vertical="top" wrapText="1"/>
      <protection locked="0"/>
    </xf>
    <xf numFmtId="0" fontId="0" fillId="3" borderId="55" xfId="0" applyFont="1" applyFill="1" applyBorder="1" applyAlignment="1" applyProtection="1">
      <alignment horizontal="left" vertical="top" wrapText="1"/>
      <protection locked="0"/>
    </xf>
    <xf numFmtId="0" fontId="0" fillId="20" borderId="26" xfId="0" applyFont="1" applyFill="1" applyBorder="1" applyAlignment="1" applyProtection="1">
      <alignment horizontal="left" vertical="top" wrapText="1"/>
      <protection locked="0"/>
    </xf>
    <xf numFmtId="0" fontId="0" fillId="3" borderId="56" xfId="0" applyFont="1" applyFill="1" applyBorder="1" applyAlignment="1" applyProtection="1">
      <alignment horizontal="left" vertical="top" wrapText="1"/>
      <protection locked="0"/>
    </xf>
    <xf numFmtId="0" fontId="0" fillId="20" borderId="27" xfId="0" applyFont="1" applyFill="1" applyBorder="1" applyAlignment="1" applyProtection="1">
      <alignment horizontal="left" vertical="top" wrapText="1"/>
      <protection locked="0"/>
    </xf>
    <xf numFmtId="0" fontId="0" fillId="3" borderId="54" xfId="0" applyFont="1" applyFill="1" applyBorder="1" applyAlignment="1" applyProtection="1">
      <alignment horizontal="left" vertical="top" wrapText="1"/>
      <protection locked="0"/>
    </xf>
    <xf numFmtId="0" fontId="0" fillId="20" borderId="2" xfId="0" applyFont="1" applyFill="1" applyBorder="1" applyAlignment="1" applyProtection="1">
      <alignment horizontal="left" vertical="top" wrapText="1"/>
    </xf>
    <xf numFmtId="0" fontId="0" fillId="3" borderId="54" xfId="0" applyFont="1" applyFill="1" applyBorder="1" applyAlignment="1" applyProtection="1">
      <alignment horizontal="left" vertical="top" wrapText="1"/>
    </xf>
    <xf numFmtId="0" fontId="23" fillId="20" borderId="28" xfId="0" applyFont="1" applyFill="1" applyBorder="1" applyAlignment="1">
      <alignment vertical="center" wrapText="1"/>
    </xf>
    <xf numFmtId="0" fontId="23" fillId="3" borderId="58" xfId="0" applyFont="1" applyFill="1" applyBorder="1" applyAlignment="1">
      <alignment vertical="center" wrapText="1"/>
    </xf>
    <xf numFmtId="0" fontId="10" fillId="3" borderId="43" xfId="0" applyFont="1" applyFill="1" applyBorder="1" applyAlignment="1" applyProtection="1">
      <alignment wrapText="1"/>
      <protection locked="0"/>
    </xf>
    <xf numFmtId="0" fontId="10" fillId="20" borderId="6" xfId="0" applyFont="1" applyFill="1" applyBorder="1" applyAlignment="1" applyProtection="1">
      <alignment wrapText="1"/>
      <protection locked="0"/>
    </xf>
    <xf numFmtId="0" fontId="24" fillId="3" borderId="41" xfId="0" applyFont="1" applyFill="1" applyBorder="1" applyAlignment="1" applyProtection="1">
      <alignment wrapText="1"/>
      <protection locked="0"/>
    </xf>
    <xf numFmtId="0" fontId="19" fillId="20" borderId="27" xfId="0" applyFont="1" applyFill="1" applyBorder="1" applyAlignment="1" applyProtection="1">
      <alignment wrapText="1"/>
      <protection locked="0"/>
    </xf>
    <xf numFmtId="0" fontId="22" fillId="3" borderId="41" xfId="0" applyFont="1" applyFill="1" applyBorder="1" applyAlignment="1" applyProtection="1">
      <alignment wrapText="1"/>
      <protection locked="0"/>
    </xf>
    <xf numFmtId="0" fontId="19" fillId="3" borderId="43" xfId="0" applyFont="1" applyFill="1" applyBorder="1" applyAlignment="1" applyProtection="1">
      <alignment wrapText="1"/>
      <protection locked="0"/>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133350</xdr:colOff>
      <xdr:row>3</xdr:row>
      <xdr:rowOff>118781</xdr:rowOff>
    </xdr:from>
    <xdr:ext cx="8534400" cy="7153625"/>
    <xdr:sp macro="" textlink="">
      <xdr:nvSpPr>
        <xdr:cNvPr id="2" name="PoljeZBesedilom 1"/>
        <xdr:cNvSpPr txBox="1"/>
      </xdr:nvSpPr>
      <xdr:spPr>
        <a:xfrm>
          <a:off x="133350" y="690281"/>
          <a:ext cx="8534400" cy="7153625"/>
        </a:xfrm>
        <a:prstGeom prst="rect">
          <a:avLst/>
        </a:prstGeom>
        <a:solidFill>
          <a:sysClr val="window" lastClr="FFFFFF"/>
        </a:solidFill>
        <a:ln w="571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sl-SI" sz="1100" b="1"/>
        </a:p>
        <a:p>
          <a:pPr algn="ctr"/>
          <a:endParaRPr lang="sl-SI" sz="1100" b="1"/>
        </a:p>
        <a:p>
          <a:pPr algn="ctr"/>
          <a:r>
            <a:rPr lang="sl-SI" sz="1100" b="1"/>
            <a:t>PODATKI</a:t>
          </a:r>
          <a:r>
            <a:rPr lang="sl-SI" sz="1100" b="1" baseline="0"/>
            <a:t> ZA PRIPRAVO PROGRAMA DELA Z AKCIJSKIM NAČRTOM:</a:t>
          </a:r>
        </a:p>
        <a:p>
          <a:pPr algn="ctr"/>
          <a:r>
            <a:rPr lang="sl-SI" sz="1100" b="1">
              <a:solidFill>
                <a:schemeClr val="tx1"/>
              </a:solidFill>
              <a:effectLst/>
              <a:latin typeface="+mn-lt"/>
              <a:ea typeface="+mn-ea"/>
              <a:cs typeface="+mn-cs"/>
            </a:rPr>
            <a:t>Šablona za zajem podatkov za kazalnike UL</a:t>
          </a:r>
          <a:endParaRPr lang="sl-SI">
            <a:effectLst/>
          </a:endParaRPr>
        </a:p>
        <a:p>
          <a:pPr algn="ctr"/>
          <a:r>
            <a:rPr lang="sl-SI" sz="1100">
              <a:solidFill>
                <a:schemeClr val="tx1"/>
              </a:solidFill>
              <a:effectLst/>
              <a:latin typeface="+mn-lt"/>
              <a:ea typeface="+mn-ea"/>
              <a:cs typeface="+mn-cs"/>
            </a:rPr>
            <a:t> </a:t>
          </a:r>
          <a:endParaRPr lang="sl-SI">
            <a:effectLst/>
          </a:endParaRPr>
        </a:p>
        <a:p>
          <a:pPr algn="l"/>
          <a:r>
            <a:rPr lang="sl-SI" sz="1100">
              <a:solidFill>
                <a:schemeClr val="tx1"/>
              </a:solidFill>
              <a:effectLst/>
              <a:latin typeface="+mn-lt"/>
              <a:ea typeface="+mn-ea"/>
              <a:cs typeface="+mn-cs"/>
            </a:rPr>
            <a:t>  </a:t>
          </a:r>
          <a:endParaRPr lang="sl-SI">
            <a:effectLst/>
          </a:endParaRPr>
        </a:p>
        <a:p>
          <a:pPr algn="l"/>
          <a:r>
            <a:rPr lang="sl-SI" sz="1100">
              <a:solidFill>
                <a:schemeClr val="tx1"/>
              </a:solidFill>
              <a:effectLst/>
              <a:latin typeface="+mn-lt"/>
              <a:ea typeface="+mn-ea"/>
              <a:cs typeface="+mn-cs"/>
            </a:rPr>
            <a:t>Šablona je narejena tako, da že v pripravljeno tabelo vpisujete podatke (npr.: </a:t>
          </a:r>
          <a:r>
            <a:rPr lang="sl-SI" sz="1100" baseline="0">
              <a:solidFill>
                <a:schemeClr val="tx1"/>
              </a:solidFill>
              <a:effectLst/>
              <a:latin typeface="+mn-lt"/>
              <a:ea typeface="+mn-ea"/>
              <a:cs typeface="+mn-cs"/>
            </a:rPr>
            <a:t> za kateri program in </a:t>
          </a:r>
          <a:r>
            <a:rPr lang="sl-SI" sz="1100">
              <a:solidFill>
                <a:schemeClr val="tx1"/>
              </a:solidFill>
              <a:effectLst/>
              <a:latin typeface="+mn-lt"/>
              <a:ea typeface="+mn-ea"/>
              <a:cs typeface="+mn-cs"/>
            </a:rPr>
            <a:t>način študija). Vaš</a:t>
          </a:r>
          <a:r>
            <a:rPr lang="sl-SI" sz="1100" baseline="0">
              <a:solidFill>
                <a:schemeClr val="tx1"/>
              </a:solidFill>
              <a:effectLst/>
              <a:latin typeface="+mn-lt"/>
              <a:ea typeface="+mn-ea"/>
              <a:cs typeface="+mn-cs"/>
            </a:rPr>
            <a:t>o članico izberete na delovnem listu" programi", nato se bo ime članice avtomatsko ponovilo na vseh ostalih listih</a:t>
          </a:r>
          <a:r>
            <a:rPr lang="sl-SI" sz="1100">
              <a:solidFill>
                <a:schemeClr val="tx1"/>
              </a:solidFill>
              <a:effectLst/>
              <a:latin typeface="+mn-lt"/>
              <a:ea typeface="+mn-ea"/>
              <a:cs typeface="+mn-cs"/>
            </a:rPr>
            <a:t>.  </a:t>
          </a:r>
        </a:p>
        <a:p>
          <a:pPr algn="l"/>
          <a:endParaRPr lang="sl-SI" sz="1100">
            <a:solidFill>
              <a:schemeClr val="tx1"/>
            </a:solidFill>
            <a:effectLst/>
            <a:latin typeface="+mn-lt"/>
            <a:ea typeface="+mn-ea"/>
            <a:cs typeface="+mn-cs"/>
          </a:endParaRPr>
        </a:p>
        <a:p>
          <a:pPr algn="l"/>
          <a:r>
            <a:rPr lang="sl-SI" sz="1100">
              <a:solidFill>
                <a:schemeClr val="tx1"/>
              </a:solidFill>
              <a:effectLst/>
              <a:latin typeface="+mn-lt"/>
              <a:ea typeface="+mn-ea"/>
              <a:cs typeface="+mn-cs"/>
            </a:rPr>
            <a:t>Posebnost</a:t>
          </a:r>
          <a:r>
            <a:rPr lang="sl-SI" sz="1100" baseline="0">
              <a:solidFill>
                <a:schemeClr val="tx1"/>
              </a:solidFill>
              <a:effectLst/>
              <a:latin typeface="+mn-lt"/>
              <a:ea typeface="+mn-ea"/>
              <a:cs typeface="+mn-cs"/>
            </a:rPr>
            <a:t> je zavihek </a:t>
          </a:r>
          <a:r>
            <a:rPr lang="sl-SI" sz="1100">
              <a:solidFill>
                <a:schemeClr val="tx1"/>
              </a:solidFill>
              <a:effectLst/>
              <a:latin typeface="+mn-lt"/>
              <a:ea typeface="+mn-ea"/>
              <a:cs typeface="+mn-cs"/>
            </a:rPr>
            <a:t>"POVZETEK". </a:t>
          </a:r>
          <a:r>
            <a:rPr lang="sl-SI" sz="1100" baseline="0">
              <a:solidFill>
                <a:schemeClr val="tx1"/>
              </a:solidFill>
              <a:effectLst/>
              <a:latin typeface="+mn-lt"/>
              <a:ea typeface="+mn-ea"/>
              <a:cs typeface="+mn-cs"/>
            </a:rPr>
            <a:t>Vse celice se bodo avtomatsko izpolnile, ko boste vstavili podatke v ostale zavihke. </a:t>
          </a:r>
          <a:r>
            <a:rPr lang="sl-SI" sz="1100">
              <a:solidFill>
                <a:schemeClr val="tx1"/>
              </a:solidFill>
              <a:effectLst/>
              <a:latin typeface="+mn-lt"/>
              <a:ea typeface="+mn-ea"/>
              <a:cs typeface="+mn-cs"/>
            </a:rPr>
            <a:t>Tiste celice v</a:t>
          </a:r>
          <a:r>
            <a:rPr lang="sl-SI" sz="1100" baseline="0">
              <a:solidFill>
                <a:schemeClr val="tx1"/>
              </a:solidFill>
              <a:effectLst/>
              <a:latin typeface="+mn-lt"/>
              <a:ea typeface="+mn-ea"/>
              <a:cs typeface="+mn-cs"/>
            </a:rPr>
            <a:t> tem zavihku</a:t>
          </a:r>
          <a:r>
            <a:rPr lang="sl-SI" sz="1100">
              <a:solidFill>
                <a:schemeClr val="tx1"/>
              </a:solidFill>
              <a:effectLst/>
              <a:latin typeface="+mn-lt"/>
              <a:ea typeface="+mn-ea"/>
              <a:cs typeface="+mn-cs"/>
            </a:rPr>
            <a:t>, v</a:t>
          </a:r>
          <a:r>
            <a:rPr lang="sl-SI" sz="1100" baseline="0">
              <a:solidFill>
                <a:schemeClr val="tx1"/>
              </a:solidFill>
              <a:effectLst/>
              <a:latin typeface="+mn-lt"/>
              <a:ea typeface="+mn-ea"/>
              <a:cs typeface="+mn-cs"/>
            </a:rPr>
            <a:t> katerih piše  "IZRAČUN", bomo dopolnili na rektoratu z enotno metodologijo glede na ostale podatke, ki jih boste vpisali. </a:t>
          </a:r>
        </a:p>
        <a:p>
          <a:pPr algn="l"/>
          <a:endParaRPr lang="sl-SI" sz="1100" baseline="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V zavihek "CILJI + UKREPI" vpišete tiste cilje in ukrepe, ki jih boste izvedli, da boste dosegli cilje in kazalnike. Zapisani cilji in ukrepi se bodo zapisali v zavihek "POVEZTEK".</a:t>
          </a: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Priporočamo, da ta zavihek izpolnite na koncu, torej ko imate vse ostale podatke in kazalnike že pripravljene. </a:t>
          </a:r>
          <a:r>
            <a:rPr lang="sl-SI" sz="1100">
              <a:solidFill>
                <a:schemeClr val="tx1"/>
              </a:solidFill>
              <a:effectLst/>
              <a:latin typeface="+mn-lt"/>
              <a:ea typeface="+mn-ea"/>
              <a:cs typeface="+mn-cs"/>
            </a:rPr>
            <a:t>Članice znotraj posamezne dejavnosti na podlagi strateških ciljev, načrtovanih kazalnikov  in svojih ciljev zapišete ukrepe, s katerimi načrtujete v naslednjeih letih</a:t>
          </a:r>
          <a:r>
            <a:rPr lang="sl-SI" sz="1100" baseline="0">
              <a:solidFill>
                <a:schemeClr val="tx1"/>
              </a:solidFill>
              <a:effectLst/>
              <a:latin typeface="+mn-lt"/>
              <a:ea typeface="+mn-ea"/>
              <a:cs typeface="+mn-cs"/>
            </a:rPr>
            <a:t> </a:t>
          </a:r>
          <a:r>
            <a:rPr lang="sl-SI" sz="1100">
              <a:solidFill>
                <a:schemeClr val="tx1"/>
              </a:solidFill>
              <a:effectLst/>
              <a:latin typeface="+mn-lt"/>
              <a:ea typeface="+mn-ea"/>
              <a:cs typeface="+mn-cs"/>
            </a:rPr>
            <a:t>krepiti posamezno dejavnost (npr. izobraževalno, raziskovalno, itd.) . Zaradi lažje sledljivosti uresničevanja ukrepov se pripravijo</a:t>
          </a:r>
          <a:r>
            <a:rPr lang="sl-SI" sz="1100" baseline="0">
              <a:solidFill>
                <a:schemeClr val="tx1"/>
              </a:solidFill>
              <a:effectLst/>
              <a:latin typeface="+mn-lt"/>
              <a:ea typeface="+mn-ea"/>
              <a:cs typeface="+mn-cs"/>
            </a:rPr>
            <a:t> </a:t>
          </a:r>
          <a:r>
            <a:rPr lang="sl-SI" sz="1100">
              <a:solidFill>
                <a:schemeClr val="tx1"/>
              </a:solidFill>
              <a:effectLst/>
              <a:latin typeface="+mn-lt"/>
              <a:ea typeface="+mn-ea"/>
              <a:cs typeface="+mn-cs"/>
            </a:rPr>
            <a:t>ukrepi za vse cilje in kazalnike posamezne dejavnosti. Drugače povedano, ne bo se pripravilo ukrepa za vsak cilj in vrednost kazalnika znotraj posamezne dejavnosti ločeno. Tudi zato ne, ker se strateški cilji in kazalniki mnogokrat prepletajo in dopolnjujejo.  Uporabite tudi</a:t>
          </a:r>
          <a:r>
            <a:rPr lang="sl-SI" sz="1100" baseline="0">
              <a:solidFill>
                <a:schemeClr val="tx1"/>
              </a:solidFill>
              <a:effectLst/>
              <a:latin typeface="+mn-lt"/>
              <a:ea typeface="+mn-ea"/>
              <a:cs typeface="+mn-cs"/>
            </a:rPr>
            <a:t> lahko ukrepe, ki ste jih zapisali v poslovnem poročilu 2013 (ti predlogi ukrepov bodo pripravljeni v svoji datoteki).</a:t>
          </a: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O razpisanih študijskih programih in o podaljšanju akreditacije, je zavedeno v dodatni šabloni o študijskih programih.</a:t>
          </a:r>
          <a:endParaRPr lang="sl-SI">
            <a:effectLst/>
          </a:endParaRPr>
        </a:p>
        <a:p>
          <a:pPr algn="l"/>
          <a:endParaRPr lang="sl-SI" sz="1100">
            <a:solidFill>
              <a:schemeClr val="tx1"/>
            </a:solidFill>
            <a:latin typeface="+mn-lt"/>
            <a:ea typeface="+mn-ea"/>
            <a:cs typeface="+mn-cs"/>
          </a:endParaRPr>
        </a:p>
        <a:p>
          <a:pPr algn="l"/>
          <a:r>
            <a:rPr lang="sl-SI" sz="1100">
              <a:solidFill>
                <a:schemeClr val="tx1"/>
              </a:solidFill>
              <a:latin typeface="+mn-lt"/>
              <a:ea typeface="+mn-ea"/>
              <a:cs typeface="+mn-cs"/>
            </a:rPr>
            <a:t>Pri 3. stopnji prosimo, da v</a:t>
          </a:r>
          <a:r>
            <a:rPr lang="sl-SI" sz="1100" baseline="0">
              <a:solidFill>
                <a:schemeClr val="tx1"/>
              </a:solidFill>
              <a:latin typeface="+mn-lt"/>
              <a:ea typeface="+mn-ea"/>
              <a:cs typeface="+mn-cs"/>
            </a:rPr>
            <a:t> obarvane okvirje vpišite tudi ime študijskega programa (če jih je več, vse). V kolikor izvajate študijske programe z več članicami, naj  podatek vpiše samo ena članica (predlagamo tako, kot poročate podatke za eVŠ).</a:t>
          </a:r>
        </a:p>
        <a:p>
          <a:pPr algn="l"/>
          <a:endParaRPr lang="sl-SI" sz="1100">
            <a:solidFill>
              <a:schemeClr val="tx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a:solidFill>
                <a:schemeClr val="tx1"/>
              </a:solidFill>
              <a:latin typeface="+mn-lt"/>
              <a:ea typeface="+mn-ea"/>
              <a:cs typeface="+mn-cs"/>
            </a:rPr>
            <a:t>Zgodi se, da se na enem zavihku pojavi več vsebinsko različnih</a:t>
          </a:r>
          <a:r>
            <a:rPr lang="sl-SI" sz="1100" baseline="0">
              <a:solidFill>
                <a:schemeClr val="tx1"/>
              </a:solidFill>
              <a:latin typeface="+mn-lt"/>
              <a:ea typeface="+mn-ea"/>
              <a:cs typeface="+mn-cs"/>
            </a:rPr>
            <a:t> </a:t>
          </a:r>
          <a:r>
            <a:rPr lang="sl-SI" sz="1100">
              <a:solidFill>
                <a:schemeClr val="tx1"/>
              </a:solidFill>
              <a:latin typeface="+mn-lt"/>
              <a:ea typeface="+mn-ea"/>
              <a:cs typeface="+mn-cs"/>
            </a:rPr>
            <a:t>tem, ki nujno niso med seboj neposredno povezane, in sicer v izogib prevelikemu številu zavihkov in prezapleteni strukturi datoteke. </a:t>
          </a:r>
          <a:endParaRPr lang="sl-SI">
            <a:effectLst/>
          </a:endParaRPr>
        </a:p>
        <a:p>
          <a:pPr algn="ctr"/>
          <a:endParaRPr lang="sl-SI">
            <a:effectLst/>
          </a:endParaRPr>
        </a:p>
        <a:p>
          <a:pPr algn="ctr"/>
          <a:r>
            <a:rPr lang="sl-SI" sz="1100" b="1">
              <a:solidFill>
                <a:schemeClr val="tx1"/>
              </a:solidFill>
              <a:effectLst/>
              <a:latin typeface="+mn-lt"/>
              <a:ea typeface="+mn-ea"/>
              <a:cs typeface="+mn-cs"/>
            </a:rPr>
            <a:t>Rok za oddajo podatkov je 1.7.2015</a:t>
          </a:r>
        </a:p>
        <a:p>
          <a:pPr algn="ctr"/>
          <a:endParaRPr lang="sl-SI">
            <a:effectLst/>
          </a:endParaRPr>
        </a:p>
        <a:p>
          <a:pPr algn="ctr"/>
          <a:r>
            <a:rPr lang="sl-SI" sz="1100">
              <a:solidFill>
                <a:schemeClr val="tx1"/>
              </a:solidFill>
              <a:effectLst/>
              <a:latin typeface="+mn-lt"/>
              <a:ea typeface="+mn-ea"/>
              <a:cs typeface="+mn-cs"/>
            </a:rPr>
            <a:t>Za vse ostale informacije ali vprašanja smo vam na voljo.</a:t>
          </a:r>
          <a:endParaRPr lang="sl-SI">
            <a:effectLst/>
          </a:endParaRPr>
        </a:p>
        <a:p>
          <a:pPr algn="ctr"/>
          <a:endParaRPr lang="sl-SI" sz="1100">
            <a:solidFill>
              <a:schemeClr val="tx1"/>
            </a:solidFill>
            <a:effectLst/>
            <a:latin typeface="+mn-lt"/>
            <a:ea typeface="+mn-ea"/>
            <a:cs typeface="+mn-cs"/>
          </a:endParaRPr>
        </a:p>
        <a:p>
          <a:pPr algn="l"/>
          <a:r>
            <a:rPr lang="sl-SI" sz="1100">
              <a:solidFill>
                <a:schemeClr val="tx1"/>
              </a:solidFill>
              <a:effectLst/>
              <a:latin typeface="+mn-lt"/>
              <a:ea typeface="+mn-ea"/>
              <a:cs typeface="+mn-cs"/>
            </a:rPr>
            <a:t>Prijazen pozdrav,</a:t>
          </a:r>
          <a:endParaRPr lang="sl-SI">
            <a:effectLst/>
          </a:endParaRPr>
        </a:p>
        <a:p>
          <a:pPr algn="l"/>
          <a:r>
            <a:rPr lang="sl-SI" sz="1100">
              <a:solidFill>
                <a:schemeClr val="tx1"/>
              </a:solidFill>
              <a:effectLst/>
              <a:latin typeface="+mn-lt"/>
              <a:ea typeface="+mn-ea"/>
              <a:cs typeface="+mn-cs"/>
            </a:rPr>
            <a:t>Univerzitetna služba za spremljanje kakovosti, analize in poročanje</a:t>
          </a:r>
          <a:endParaRPr lang="sl-SI">
            <a:effectLst/>
          </a:endParaRPr>
        </a:p>
        <a:p>
          <a:pPr algn="ctr"/>
          <a:endParaRPr lang="sl-SI" sz="1100" b="0">
            <a:solidFill>
              <a:schemeClr val="tx1"/>
            </a:solidFill>
            <a:effectLst/>
            <a:latin typeface="+mn-lt"/>
            <a:ea typeface="+mn-ea"/>
            <a:cs typeface="+mn-cs"/>
          </a:endParaRPr>
        </a:p>
        <a:p>
          <a:pPr algn="r"/>
          <a:r>
            <a:rPr lang="sl-SI" sz="1100" b="0">
              <a:solidFill>
                <a:schemeClr val="tx1"/>
              </a:solidFill>
              <a:effectLst/>
              <a:latin typeface="+mn-lt"/>
              <a:ea typeface="+mn-ea"/>
              <a:cs typeface="+mn-cs"/>
            </a:rPr>
            <a:t>Kontakt:</a:t>
          </a:r>
          <a:endParaRPr lang="sl-SI">
            <a:effectLst/>
          </a:endParaRPr>
        </a:p>
        <a:p>
          <a:pPr algn="r"/>
          <a:r>
            <a:rPr lang="sl-SI" sz="1100" b="0" baseline="0">
              <a:solidFill>
                <a:schemeClr val="tx1"/>
              </a:solidFill>
              <a:effectLst/>
              <a:latin typeface="+mn-lt"/>
              <a:ea typeface="+mn-ea"/>
              <a:cs typeface="+mn-cs"/>
            </a:rPr>
            <a:t>Petra Pongrac</a:t>
          </a:r>
          <a:endParaRPr lang="sl-SI">
            <a:effectLst/>
          </a:endParaRPr>
        </a:p>
        <a:p>
          <a:pPr algn="r"/>
          <a:r>
            <a:rPr lang="sl-SI" sz="1100" b="0" baseline="0">
              <a:solidFill>
                <a:schemeClr val="tx1"/>
              </a:solidFill>
              <a:effectLst/>
              <a:latin typeface="+mn-lt"/>
              <a:ea typeface="+mn-ea"/>
              <a:cs typeface="+mn-cs"/>
            </a:rPr>
            <a:t>analizeul@uni-lj.sii</a:t>
          </a:r>
          <a:endParaRPr lang="sl-SI">
            <a:effectLst/>
          </a:endParaRPr>
        </a:p>
        <a:p>
          <a:pPr algn="r"/>
          <a:r>
            <a:rPr lang="sl-SI" sz="1100" b="0" baseline="0">
              <a:solidFill>
                <a:schemeClr val="tx1"/>
              </a:solidFill>
              <a:effectLst/>
              <a:latin typeface="+mn-lt"/>
              <a:ea typeface="+mn-ea"/>
              <a:cs typeface="+mn-cs"/>
            </a:rPr>
            <a:t>01/2418 517</a:t>
          </a:r>
          <a:endParaRPr lang="sl-SI">
            <a:effectLst/>
          </a:endParaRPr>
        </a:p>
        <a:p>
          <a:endParaRPr lang="sl-SI"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57150</xdr:colOff>
      <xdr:row>0</xdr:row>
      <xdr:rowOff>0</xdr:rowOff>
    </xdr:from>
    <xdr:ext cx="2624180" cy="609013"/>
    <xdr:sp macro="" textlink="">
      <xdr:nvSpPr>
        <xdr:cNvPr id="2" name="PoljeZBesedilom 1"/>
        <xdr:cNvSpPr txBox="1"/>
      </xdr:nvSpPr>
      <xdr:spPr>
        <a:xfrm>
          <a:off x="57150" y="76200"/>
          <a:ext cx="2624180" cy="609013"/>
        </a:xfrm>
        <a:prstGeom prst="rect">
          <a:avLst/>
        </a:prstGeom>
        <a:solidFill>
          <a:schemeClr val="tx2">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izmenjava zaposlenih</a:t>
          </a:r>
        </a:p>
        <a:p>
          <a:endParaRPr lang="sl-SI"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276225</xdr:colOff>
      <xdr:row>0</xdr:row>
      <xdr:rowOff>161925</xdr:rowOff>
    </xdr:from>
    <xdr:ext cx="2624180" cy="581025"/>
    <xdr:sp macro="" textlink="">
      <xdr:nvSpPr>
        <xdr:cNvPr id="2" name="PoljeZBesedilom 1"/>
        <xdr:cNvSpPr txBox="1"/>
      </xdr:nvSpPr>
      <xdr:spPr>
        <a:xfrm>
          <a:off x="276225" y="161925"/>
          <a:ext cx="2624180" cy="581025"/>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skrb za slovenščino - izpolni FF</a:t>
          </a:r>
        </a:p>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171450</xdr:colOff>
      <xdr:row>1</xdr:row>
      <xdr:rowOff>57150</xdr:rowOff>
    </xdr:from>
    <xdr:to>
      <xdr:col>2</xdr:col>
      <xdr:colOff>314325</xdr:colOff>
      <xdr:row>2</xdr:row>
      <xdr:rowOff>790575</xdr:rowOff>
    </xdr:to>
    <xdr:sp macro="" textlink="">
      <xdr:nvSpPr>
        <xdr:cNvPr id="2" name="PoljeZBesedilom 1"/>
        <xdr:cNvSpPr txBox="1"/>
      </xdr:nvSpPr>
      <xdr:spPr>
        <a:xfrm>
          <a:off x="171450" y="247650"/>
          <a:ext cx="7400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Vprašalnik za članice, za akcije v letu 2016 - povezano z dokumentom IZHODIŠČA NAČRTOVANIH AKTIVNOSTI V LETU 2016 PO POSAMEZNIH DEJAVNOSTIH.</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238125</xdr:colOff>
      <xdr:row>15</xdr:row>
      <xdr:rowOff>123825</xdr:rowOff>
    </xdr:from>
    <xdr:ext cx="4781550" cy="609013"/>
    <xdr:sp macro="" textlink="">
      <xdr:nvSpPr>
        <xdr:cNvPr id="3" name="PoljeZBesedilom 2"/>
        <xdr:cNvSpPr txBox="1"/>
      </xdr:nvSpPr>
      <xdr:spPr>
        <a:xfrm>
          <a:off x="238125" y="3886200"/>
          <a:ext cx="4781550" cy="609013"/>
        </a:xfrm>
        <a:prstGeom prst="rect">
          <a:avLst/>
        </a:prstGeom>
        <a:solidFill>
          <a:schemeClr val="tx2">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sl-SI" sz="1100" b="1"/>
            <a:t>Izračun kazalnikov oz.</a:t>
          </a:r>
          <a:r>
            <a:rPr lang="sl-SI" sz="1100" b="1" baseline="0"/>
            <a:t> zajem podatkov za:</a:t>
          </a:r>
        </a:p>
        <a:p>
          <a:r>
            <a:rPr lang="sl-SI" sz="1100" baseline="0"/>
            <a:t>- število sporazumov o sodevloanju pri pridobivanju "dvojnih" diplom</a:t>
          </a:r>
        </a:p>
        <a:p>
          <a:r>
            <a:rPr lang="sl-SI" sz="1100" baseline="0"/>
            <a:t>- odstotek študijskih programov, ki se bodo  predvideno izvajali v tujem jeziku</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238125</xdr:colOff>
      <xdr:row>0</xdr:row>
      <xdr:rowOff>19049</xdr:rowOff>
    </xdr:from>
    <xdr:ext cx="3714750" cy="1297919"/>
    <xdr:sp macro="" textlink="">
      <xdr:nvSpPr>
        <xdr:cNvPr id="2" name="PoljeZBesedilom 1"/>
        <xdr:cNvSpPr txBox="1"/>
      </xdr:nvSpPr>
      <xdr:spPr>
        <a:xfrm>
          <a:off x="238125" y="19049"/>
          <a:ext cx="3714750" cy="1297919"/>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število vpisanih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delež tujih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odstotek  ponavljalcev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prehodnost</a:t>
          </a:r>
        </a:p>
        <a:p>
          <a:pPr marL="0" marR="0" indent="0" defTabSz="914400" eaLnBrk="1" fontAlgn="auto" latinLnBrk="0" hangingPunct="1">
            <a:lnSpc>
              <a:spcPct val="100000"/>
            </a:lnSpc>
            <a:spcBef>
              <a:spcPts val="0"/>
            </a:spcBef>
            <a:spcAft>
              <a:spcPts val="0"/>
            </a:spcAft>
            <a:buClrTx/>
            <a:buSzTx/>
            <a:buFontTx/>
            <a:buNone/>
            <a:tabLst/>
            <a:defRPr/>
          </a:pPr>
          <a:endParaRPr lang="sl-SI" sz="1100" baseline="0">
            <a:solidFill>
              <a:schemeClr val="dk1"/>
            </a:solidFill>
            <a:latin typeface="+mn-lt"/>
            <a:ea typeface="+mn-ea"/>
            <a:cs typeface="+mn-cs"/>
          </a:endParaRPr>
        </a:p>
        <a:p>
          <a:endParaRPr lang="sl-SI" sz="1100" baseline="0">
            <a:solidFill>
              <a:schemeClr val="dk1"/>
            </a:solidFill>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1000125</xdr:colOff>
      <xdr:row>43</xdr:row>
      <xdr:rowOff>104775</xdr:rowOff>
    </xdr:from>
    <xdr:ext cx="184731" cy="264560"/>
    <xdr:sp macro="" textlink="">
      <xdr:nvSpPr>
        <xdr:cNvPr id="2" name="PoljeZBesedilom 1"/>
        <xdr:cNvSpPr txBox="1"/>
      </xdr:nvSpPr>
      <xdr:spPr>
        <a:xfrm>
          <a:off x="1724025" y="505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oneCellAnchor>
    <xdr:from>
      <xdr:col>0</xdr:col>
      <xdr:colOff>133350</xdr:colOff>
      <xdr:row>0</xdr:row>
      <xdr:rowOff>142875</xdr:rowOff>
    </xdr:from>
    <xdr:ext cx="2624180" cy="609013"/>
    <xdr:sp macro="" textlink="">
      <xdr:nvSpPr>
        <xdr:cNvPr id="3" name="PoljeZBesedilom 2"/>
        <xdr:cNvSpPr txBox="1"/>
      </xdr:nvSpPr>
      <xdr:spPr>
        <a:xfrm>
          <a:off x="133350" y="142875"/>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endParaRPr lang="sl-SI">
            <a:effectLst/>
          </a:endParaRPr>
        </a:p>
        <a:p>
          <a:r>
            <a:rPr lang="sl-SI" sz="1100"/>
            <a:t>- število</a:t>
          </a:r>
          <a:r>
            <a:rPr lang="sl-SI" sz="1100" baseline="0"/>
            <a:t> diplomantov</a:t>
          </a:r>
        </a:p>
        <a:p>
          <a:endParaRPr lang="sl-SI"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114300</xdr:colOff>
      <xdr:row>0</xdr:row>
      <xdr:rowOff>57150</xdr:rowOff>
    </xdr:from>
    <xdr:ext cx="2624180" cy="436786"/>
    <xdr:sp macro="" textlink="">
      <xdr:nvSpPr>
        <xdr:cNvPr id="2" name="PoljeZBesedilom 1"/>
        <xdr:cNvSpPr txBox="1"/>
      </xdr:nvSpPr>
      <xdr:spPr>
        <a:xfrm>
          <a:off x="114300" y="57150"/>
          <a:ext cx="2624180" cy="43678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a:t>
          </a:r>
          <a:r>
            <a:rPr lang="sl-SI" sz="1100" baseline="0">
              <a:solidFill>
                <a:schemeClr val="tx1"/>
              </a:solidFill>
              <a:effectLst/>
              <a:latin typeface="+mn-lt"/>
              <a:ea typeface="+mn-ea"/>
              <a:cs typeface="+mn-cs"/>
            </a:rPr>
            <a:t> na izmenjavi za leto  2015</a:t>
          </a:r>
          <a:endParaRPr lang="sl-SI"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85725</xdr:colOff>
      <xdr:row>0</xdr:row>
      <xdr:rowOff>95250</xdr:rowOff>
    </xdr:from>
    <xdr:ext cx="2624180" cy="609013"/>
    <xdr:sp macro="" textlink="">
      <xdr:nvSpPr>
        <xdr:cNvPr id="2" name="PoljeZBesedilom 1"/>
        <xdr:cNvSpPr txBox="1"/>
      </xdr:nvSpPr>
      <xdr:spPr>
        <a:xfrm>
          <a:off x="85725" y="95250"/>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 na izmenjavi 2016</a:t>
          </a:r>
          <a:endParaRPr lang="sl-SI">
            <a:effectLst/>
          </a:endParaRPr>
        </a:p>
        <a:p>
          <a:endParaRPr lang="sl-SI"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2495550</xdr:colOff>
      <xdr:row>12</xdr:row>
      <xdr:rowOff>38099</xdr:rowOff>
    </xdr:from>
    <xdr:ext cx="3619500" cy="264560"/>
    <xdr:sp macro="" textlink="">
      <xdr:nvSpPr>
        <xdr:cNvPr id="2" name="PoljeZBesedilom 1"/>
        <xdr:cNvSpPr txBox="1"/>
      </xdr:nvSpPr>
      <xdr:spPr>
        <a:xfrm>
          <a:off x="2495550" y="4305299"/>
          <a:ext cx="36195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l-SI" sz="1100"/>
        </a:p>
      </xdr:txBody>
    </xdr:sp>
    <xdr:clientData/>
  </xdr:oneCellAnchor>
  <xdr:oneCellAnchor>
    <xdr:from>
      <xdr:col>0</xdr:col>
      <xdr:colOff>66675</xdr:colOff>
      <xdr:row>0</xdr:row>
      <xdr:rowOff>47625</xdr:rowOff>
    </xdr:from>
    <xdr:ext cx="3836243" cy="1470146"/>
    <xdr:sp macro="" textlink="">
      <xdr:nvSpPr>
        <xdr:cNvPr id="3" name="PoljeZBesedilom 2"/>
        <xdr:cNvSpPr txBox="1"/>
      </xdr:nvSpPr>
      <xdr:spPr>
        <a:xfrm>
          <a:off x="66675" y="47625"/>
          <a:ext cx="3836243" cy="147014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znanstvene objave</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citiranost</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objave s tujci</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udeležencev akreditiranih programov izpopolnjevanja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tujih akreditacij</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raziskovalcev</a:t>
          </a:r>
        </a:p>
        <a:p>
          <a:endParaRPr lang="sl-SI" sz="11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105833</xdr:colOff>
      <xdr:row>0</xdr:row>
      <xdr:rowOff>105833</xdr:rowOff>
    </xdr:from>
    <xdr:to>
      <xdr:col>3</xdr:col>
      <xdr:colOff>1407582</xdr:colOff>
      <xdr:row>0</xdr:row>
      <xdr:rowOff>1174750</xdr:rowOff>
    </xdr:to>
    <xdr:sp macro="" textlink="">
      <xdr:nvSpPr>
        <xdr:cNvPr id="2" name="PoljeZBesedilom 1"/>
        <xdr:cNvSpPr txBox="1"/>
      </xdr:nvSpPr>
      <xdr:spPr>
        <a:xfrm>
          <a:off x="105833" y="105833"/>
          <a:ext cx="6254749" cy="1068917"/>
        </a:xfrm>
        <a:prstGeom prst="rect">
          <a:avLst/>
        </a:prstGeom>
        <a:solidFill>
          <a:schemeClr val="tx2">
            <a:lumMod val="20000"/>
            <a:lumOff val="80000"/>
          </a:schemeClr>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endParaRPr lang="sl-SI"/>
        </a:p>
        <a:p>
          <a:r>
            <a:rPr lang="sl-SI" sz="1100"/>
            <a:t>- število projektov mednarodnih, domačih,</a:t>
          </a:r>
          <a:r>
            <a:rPr lang="sl-SI" sz="1100" baseline="0"/>
            <a:t> z gospodarstvom oz. drugimi uporabniki</a:t>
          </a:r>
        </a:p>
        <a:p>
          <a:r>
            <a:rPr lang="sl-SI" sz="1100" baseline="0"/>
            <a:t>V STOLPEC SKUPAJ ZAPIŠITE ŠTEVILO PROJEKTOV,  VKOLIKOR NI OPREDELJEN GLEDE NA KOORDINATORJA IN PARTNERJA, DRUGAČE SE BO SKUPNI REZULTAT SAMOSTOJNO ŠEŠTEVAL</a:t>
          </a:r>
        </a:p>
        <a:p>
          <a:endParaRPr lang="sl-SI" sz="1100" baseline="0"/>
        </a:p>
        <a:p>
          <a:endParaRPr lang="sl-SI"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lportal.uni-lj.si/tajnistvo/programdela/PROGRAM%20DELA%202013/Poslano%20na%20&#269;lanice/Podatki%20za%20kazalnike%20PD-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ila"/>
      <sheetName val="PREDGOVOR"/>
      <sheetName val="štud.programi"/>
      <sheetName val="VPIS"/>
      <sheetName val="posebni status"/>
      <sheetName val="diplomanti"/>
      <sheetName val="vseživljensko_učenje"/>
      <sheetName val="notranja izbir."/>
      <sheetName val="mobilnost zaposl."/>
      <sheetName val="mednarodna štud."/>
      <sheetName val="KNJIŽNICA"/>
      <sheetName val="tutorstvo"/>
      <sheetName val="skrb za slovenščino -FF"/>
      <sheetName val="raziskovalna"/>
      <sheetName val="spustni seznami"/>
      <sheetName val="študijski programi"/>
      <sheetName val="Projekti"/>
      <sheetName val="MIZKŠ"/>
      <sheetName val="MIZKŠ-trajanje študi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E2" t="str">
            <v>VISOKOŠOLSKI STROKOVNI PROGRAM</v>
          </cell>
          <cell r="H2" t="str">
            <v>VODJA/KOORDINATOR</v>
          </cell>
        </row>
        <row r="3">
          <cell r="E3" t="str">
            <v>UNIVERZITETNI PROGRAM</v>
          </cell>
          <cell r="H3" t="str">
            <v>PARTNER</v>
          </cell>
        </row>
        <row r="4">
          <cell r="E4" t="str">
            <v>/</v>
          </cell>
        </row>
      </sheetData>
      <sheetData sheetId="15"/>
      <sheetData sheetId="16"/>
      <sheetData sheetId="17"/>
      <sheetData sheetId="18"/>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Normal="100" workbookViewId="0">
      <selection activeCell="P7" sqref="P7"/>
    </sheetView>
  </sheetViews>
  <sheetFormatPr defaultRowHeight="15" x14ac:dyDescent="0.25"/>
  <sheetData/>
  <pageMargins left="0.70866141732283472" right="0.70866141732283472" top="0.74803149606299213" bottom="0.74803149606299213" header="0.31496062992125984" footer="0.31496062992125984"/>
  <pageSetup paperSize="9" scale="7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zoomScaleNormal="100" workbookViewId="0">
      <selection activeCell="D15" sqref="D15"/>
    </sheetView>
  </sheetViews>
  <sheetFormatPr defaultRowHeight="15" x14ac:dyDescent="0.25"/>
  <cols>
    <col min="1" max="1" width="60.85546875" customWidth="1"/>
    <col min="2" max="2" width="46.7109375" customWidth="1"/>
    <col min="3" max="4" width="19.5703125" style="52" customWidth="1"/>
  </cols>
  <sheetData>
    <row r="1" spans="1:4" ht="15.75" thickBot="1" x14ac:dyDescent="0.3">
      <c r="A1" s="17"/>
      <c r="B1" s="17"/>
      <c r="C1" s="71" t="s">
        <v>61</v>
      </c>
      <c r="D1" s="72" t="s">
        <v>61</v>
      </c>
    </row>
    <row r="2" spans="1:4" ht="122.25" customHeight="1" x14ac:dyDescent="0.25">
      <c r="A2" s="18" t="s">
        <v>189</v>
      </c>
      <c r="B2" s="18" t="str">
        <f>programi!A2</f>
        <v>BF</v>
      </c>
      <c r="C2" s="73">
        <v>2016</v>
      </c>
      <c r="D2" s="74">
        <v>2017</v>
      </c>
    </row>
    <row r="3" spans="1:4" ht="45" x14ac:dyDescent="0.25">
      <c r="A3" s="19" t="s">
        <v>162</v>
      </c>
      <c r="B3" s="19" t="s">
        <v>58</v>
      </c>
      <c r="C3" s="75">
        <v>310</v>
      </c>
      <c r="D3" s="76">
        <v>320</v>
      </c>
    </row>
    <row r="4" spans="1:4" ht="90" x14ac:dyDescent="0.25">
      <c r="A4" s="20" t="s">
        <v>163</v>
      </c>
      <c r="B4" s="20" t="s">
        <v>59</v>
      </c>
      <c r="C4" s="77">
        <v>140</v>
      </c>
      <c r="D4" s="78">
        <v>150</v>
      </c>
    </row>
    <row r="5" spans="1:4" ht="60" x14ac:dyDescent="0.25">
      <c r="A5" s="157" t="s">
        <v>149</v>
      </c>
      <c r="B5" s="20"/>
      <c r="C5" s="77">
        <v>357</v>
      </c>
      <c r="D5" s="78">
        <v>355</v>
      </c>
    </row>
    <row r="6" spans="1:4" ht="30" x14ac:dyDescent="0.25">
      <c r="A6" s="21" t="s">
        <v>62</v>
      </c>
      <c r="B6" s="21" t="s">
        <v>60</v>
      </c>
      <c r="C6" s="79">
        <v>33500</v>
      </c>
      <c r="D6" s="80">
        <v>34000</v>
      </c>
    </row>
    <row r="7" spans="1:4" x14ac:dyDescent="0.25">
      <c r="A7" s="20" t="s">
        <v>76</v>
      </c>
      <c r="B7" s="20"/>
      <c r="C7" s="77">
        <v>0</v>
      </c>
      <c r="D7" s="78">
        <v>1</v>
      </c>
    </row>
    <row r="8" spans="1:4" x14ac:dyDescent="0.25">
      <c r="A8" s="21" t="s">
        <v>77</v>
      </c>
      <c r="B8" s="21"/>
      <c r="C8" s="79">
        <v>0</v>
      </c>
      <c r="D8" s="80">
        <v>0</v>
      </c>
    </row>
  </sheetData>
  <pageMargins left="0.70866141732283472" right="0.70866141732283472" top="0.74803149606299213" bottom="0.74803149606299213" header="0.31496062992125984" footer="0.31496062992125984"/>
  <pageSetup paperSize="9" scale="89" orientation="landscape"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Zeros="0" topLeftCell="A16" zoomScale="90" zoomScaleNormal="90" workbookViewId="0">
      <selection activeCell="H4" sqref="H4:I18"/>
    </sheetView>
  </sheetViews>
  <sheetFormatPr defaultColWidth="9.140625" defaultRowHeight="15" x14ac:dyDescent="0.25"/>
  <cols>
    <col min="1" max="1" width="22.42578125" style="89" customWidth="1"/>
    <col min="2" max="2" width="30.7109375" style="89" customWidth="1"/>
    <col min="3" max="3" width="21.140625" style="89" customWidth="1"/>
    <col min="4" max="4" width="25.7109375" style="89" customWidth="1"/>
    <col min="5" max="5" width="23" style="89" customWidth="1"/>
    <col min="6" max="6" width="1.28515625" style="89" customWidth="1"/>
    <col min="7" max="7" width="17.7109375" style="89" customWidth="1"/>
    <col min="8" max="9" width="24.28515625" style="89" customWidth="1"/>
    <col min="10" max="16384" width="9.140625" style="89"/>
  </cols>
  <sheetData>
    <row r="1" spans="1:9" ht="127.5" customHeight="1" x14ac:dyDescent="0.25">
      <c r="A1" s="208" t="s">
        <v>0</v>
      </c>
      <c r="B1" s="209" t="str">
        <f>programi!A2</f>
        <v>BF</v>
      </c>
      <c r="C1" s="209"/>
      <c r="D1" s="88"/>
      <c r="E1" s="88"/>
      <c r="F1" s="88"/>
      <c r="G1" s="88"/>
      <c r="H1" s="88"/>
      <c r="I1" s="88"/>
    </row>
    <row r="2" spans="1:9" x14ac:dyDescent="0.25">
      <c r="A2" s="33" t="s">
        <v>63</v>
      </c>
      <c r="B2" s="34" t="s">
        <v>64</v>
      </c>
      <c r="C2" s="202">
        <v>2016</v>
      </c>
      <c r="D2" s="85">
        <v>2016</v>
      </c>
      <c r="E2" s="85">
        <v>2016</v>
      </c>
      <c r="F2" s="37"/>
      <c r="G2" s="204">
        <v>2016</v>
      </c>
      <c r="H2" s="86">
        <v>2017</v>
      </c>
      <c r="I2" s="86">
        <v>2017</v>
      </c>
    </row>
    <row r="3" spans="1:9" s="90" customFormat="1" ht="46.5" x14ac:dyDescent="0.35">
      <c r="A3" s="35" t="s">
        <v>65</v>
      </c>
      <c r="B3" s="36"/>
      <c r="C3" s="203" t="s">
        <v>220</v>
      </c>
      <c r="D3" s="31" t="s">
        <v>66</v>
      </c>
      <c r="E3" s="31" t="s">
        <v>67</v>
      </c>
      <c r="F3" s="38"/>
      <c r="G3" s="205" t="s">
        <v>220</v>
      </c>
      <c r="H3" s="31" t="s">
        <v>66</v>
      </c>
      <c r="I3" s="31" t="s">
        <v>67</v>
      </c>
    </row>
    <row r="4" spans="1:9" ht="25.5" x14ac:dyDescent="0.25">
      <c r="A4" s="33" t="s">
        <v>175</v>
      </c>
      <c r="B4" s="36" t="s">
        <v>78</v>
      </c>
      <c r="C4" s="207">
        <f>SUM(D4:E4)</f>
        <v>22</v>
      </c>
      <c r="D4" s="201">
        <v>15</v>
      </c>
      <c r="E4" s="201">
        <v>7</v>
      </c>
      <c r="F4" s="91"/>
      <c r="G4" s="206">
        <f>H4+I4</f>
        <v>22</v>
      </c>
      <c r="H4" s="201">
        <v>15</v>
      </c>
      <c r="I4" s="201">
        <v>7</v>
      </c>
    </row>
    <row r="5" spans="1:9" ht="23.25" customHeight="1" x14ac:dyDescent="0.25">
      <c r="A5" s="33" t="s">
        <v>176</v>
      </c>
      <c r="B5" s="36" t="s">
        <v>78</v>
      </c>
      <c r="C5" s="207">
        <f t="shared" ref="C5:C18" si="0">SUM(D5:E5)</f>
        <v>10</v>
      </c>
      <c r="D5" s="201">
        <v>9</v>
      </c>
      <c r="E5" s="201">
        <v>1</v>
      </c>
      <c r="F5" s="91"/>
      <c r="G5" s="206">
        <f t="shared" ref="G5:G18" si="1">H5+I5</f>
        <v>10</v>
      </c>
      <c r="H5" s="201">
        <v>9</v>
      </c>
      <c r="I5" s="201">
        <v>1</v>
      </c>
    </row>
    <row r="6" spans="1:9" ht="25.5" x14ac:dyDescent="0.25">
      <c r="A6" s="33" t="s">
        <v>177</v>
      </c>
      <c r="B6" s="36" t="s">
        <v>79</v>
      </c>
      <c r="C6" s="207">
        <f t="shared" si="0"/>
        <v>16</v>
      </c>
      <c r="D6" s="201">
        <v>8</v>
      </c>
      <c r="E6" s="201">
        <v>8</v>
      </c>
      <c r="F6" s="91"/>
      <c r="G6" s="206">
        <f t="shared" si="1"/>
        <v>10</v>
      </c>
      <c r="H6" s="201">
        <v>5</v>
      </c>
      <c r="I6" s="201">
        <v>5</v>
      </c>
    </row>
    <row r="7" spans="1:9" x14ac:dyDescent="0.25">
      <c r="A7" s="33" t="s">
        <v>178</v>
      </c>
      <c r="B7" s="36" t="s">
        <v>68</v>
      </c>
      <c r="C7" s="207">
        <f t="shared" si="0"/>
        <v>55</v>
      </c>
      <c r="D7" s="201">
        <v>26</v>
      </c>
      <c r="E7" s="201">
        <v>29</v>
      </c>
      <c r="F7" s="91"/>
      <c r="G7" s="206">
        <f t="shared" si="1"/>
        <v>34</v>
      </c>
      <c r="H7" s="201">
        <v>14</v>
      </c>
      <c r="I7" s="201">
        <v>20</v>
      </c>
    </row>
    <row r="8" spans="1:9" ht="25.5" x14ac:dyDescent="0.25">
      <c r="A8" s="33" t="s">
        <v>179</v>
      </c>
      <c r="B8" s="34" t="s">
        <v>80</v>
      </c>
      <c r="C8" s="207">
        <f t="shared" si="0"/>
        <v>35</v>
      </c>
      <c r="D8" s="201">
        <v>17</v>
      </c>
      <c r="E8" s="201">
        <v>18</v>
      </c>
      <c r="F8" s="91"/>
      <c r="G8" s="206">
        <f t="shared" si="1"/>
        <v>30</v>
      </c>
      <c r="H8" s="201">
        <v>16</v>
      </c>
      <c r="I8" s="201">
        <v>14</v>
      </c>
    </row>
    <row r="9" spans="1:9" ht="25.5" x14ac:dyDescent="0.25">
      <c r="A9" s="33" t="s">
        <v>180</v>
      </c>
      <c r="B9" s="34" t="s">
        <v>81</v>
      </c>
      <c r="C9" s="207">
        <f t="shared" si="0"/>
        <v>8</v>
      </c>
      <c r="D9" s="201">
        <v>8</v>
      </c>
      <c r="E9" s="201">
        <v>0</v>
      </c>
      <c r="F9" s="91"/>
      <c r="G9" s="206">
        <f t="shared" si="1"/>
        <v>6</v>
      </c>
      <c r="H9" s="201">
        <v>6</v>
      </c>
      <c r="I9" s="201"/>
    </row>
    <row r="10" spans="1:9" ht="38.25" x14ac:dyDescent="0.25">
      <c r="A10" s="33" t="s">
        <v>181</v>
      </c>
      <c r="B10" s="34" t="s">
        <v>69</v>
      </c>
      <c r="C10" s="207">
        <f t="shared" si="0"/>
        <v>18</v>
      </c>
      <c r="D10" s="201">
        <v>10</v>
      </c>
      <c r="E10" s="201">
        <v>8</v>
      </c>
      <c r="F10" s="91"/>
      <c r="G10" s="206">
        <f t="shared" si="1"/>
        <v>20</v>
      </c>
      <c r="H10" s="201">
        <v>13</v>
      </c>
      <c r="I10" s="201">
        <v>7</v>
      </c>
    </row>
    <row r="11" spans="1:9" ht="102" x14ac:dyDescent="0.25">
      <c r="A11" s="33" t="s">
        <v>182</v>
      </c>
      <c r="B11" s="34" t="s">
        <v>70</v>
      </c>
      <c r="C11" s="207">
        <f t="shared" si="0"/>
        <v>46</v>
      </c>
      <c r="D11" s="201">
        <v>41</v>
      </c>
      <c r="E11" s="201">
        <v>5</v>
      </c>
      <c r="F11" s="92"/>
      <c r="G11" s="206">
        <f t="shared" si="1"/>
        <v>46</v>
      </c>
      <c r="H11" s="32">
        <v>41</v>
      </c>
      <c r="I11" s="32">
        <v>5</v>
      </c>
    </row>
    <row r="12" spans="1:9" ht="102" x14ac:dyDescent="0.25">
      <c r="A12" s="33" t="s">
        <v>183</v>
      </c>
      <c r="B12" s="34" t="s">
        <v>70</v>
      </c>
      <c r="C12" s="207">
        <f t="shared" si="0"/>
        <v>25</v>
      </c>
      <c r="D12" s="201">
        <v>21</v>
      </c>
      <c r="E12" s="201">
        <v>4</v>
      </c>
      <c r="F12" s="92"/>
      <c r="G12" s="206">
        <f t="shared" si="1"/>
        <v>25</v>
      </c>
      <c r="H12" s="32">
        <v>21</v>
      </c>
      <c r="I12" s="32">
        <v>4</v>
      </c>
    </row>
    <row r="13" spans="1:9" ht="38.25" x14ac:dyDescent="0.25">
      <c r="A13" s="160" t="s">
        <v>193</v>
      </c>
      <c r="B13" s="161" t="s">
        <v>194</v>
      </c>
      <c r="C13" s="207">
        <f t="shared" si="0"/>
        <v>12</v>
      </c>
      <c r="D13" s="201">
        <v>2</v>
      </c>
      <c r="E13" s="201">
        <v>10</v>
      </c>
      <c r="F13" s="92"/>
      <c r="G13" s="206">
        <f t="shared" si="1"/>
        <v>14</v>
      </c>
      <c r="H13" s="32">
        <v>2</v>
      </c>
      <c r="I13" s="32">
        <v>12</v>
      </c>
    </row>
    <row r="14" spans="1:9" ht="25.5" x14ac:dyDescent="0.25">
      <c r="A14" s="160" t="s">
        <v>195</v>
      </c>
      <c r="B14" s="161" t="s">
        <v>71</v>
      </c>
      <c r="C14" s="207">
        <f t="shared" si="0"/>
        <v>33</v>
      </c>
      <c r="D14" s="201">
        <v>3</v>
      </c>
      <c r="E14" s="201">
        <v>30</v>
      </c>
      <c r="F14" s="92"/>
      <c r="G14" s="206">
        <f t="shared" si="1"/>
        <v>35</v>
      </c>
      <c r="H14" s="32">
        <v>3</v>
      </c>
      <c r="I14" s="32">
        <v>32</v>
      </c>
    </row>
    <row r="15" spans="1:9" ht="52.5" customHeight="1" x14ac:dyDescent="0.25">
      <c r="A15" s="160" t="s">
        <v>196</v>
      </c>
      <c r="B15" s="161" t="s">
        <v>197</v>
      </c>
      <c r="C15" s="207">
        <f t="shared" si="0"/>
        <v>15</v>
      </c>
      <c r="D15" s="201">
        <v>4</v>
      </c>
      <c r="E15" s="201">
        <v>11</v>
      </c>
      <c r="F15" s="92"/>
      <c r="G15" s="206">
        <f t="shared" si="1"/>
        <v>17</v>
      </c>
      <c r="H15" s="32">
        <v>4</v>
      </c>
      <c r="I15" s="32">
        <v>13</v>
      </c>
    </row>
    <row r="16" spans="1:9" ht="25.5" x14ac:dyDescent="0.25">
      <c r="A16" s="160" t="s">
        <v>198</v>
      </c>
      <c r="B16" s="161" t="s">
        <v>71</v>
      </c>
      <c r="C16" s="207">
        <f t="shared" si="0"/>
        <v>72</v>
      </c>
      <c r="D16" s="201">
        <v>4</v>
      </c>
      <c r="E16" s="201">
        <v>68</v>
      </c>
      <c r="F16" s="93"/>
      <c r="G16" s="206">
        <f t="shared" si="1"/>
        <v>74</v>
      </c>
      <c r="H16" s="87">
        <v>4</v>
      </c>
      <c r="I16" s="87">
        <v>70</v>
      </c>
    </row>
    <row r="17" spans="1:9" ht="35.25" customHeight="1" x14ac:dyDescent="0.25">
      <c r="A17" s="162" t="s">
        <v>199</v>
      </c>
      <c r="B17" s="163" t="s">
        <v>200</v>
      </c>
      <c r="C17" s="207">
        <f t="shared" si="0"/>
        <v>0</v>
      </c>
      <c r="D17" s="201">
        <v>0</v>
      </c>
      <c r="E17" s="201">
        <v>0</v>
      </c>
      <c r="F17" s="93"/>
      <c r="G17" s="206">
        <f t="shared" si="1"/>
        <v>1</v>
      </c>
      <c r="H17" s="159">
        <v>0</v>
      </c>
      <c r="I17" s="159">
        <v>1</v>
      </c>
    </row>
    <row r="18" spans="1:9" ht="38.25" x14ac:dyDescent="0.25">
      <c r="A18" s="160" t="s">
        <v>201</v>
      </c>
      <c r="B18" s="164" t="s">
        <v>202</v>
      </c>
      <c r="C18" s="207">
        <f t="shared" si="0"/>
        <v>28</v>
      </c>
      <c r="D18" s="201">
        <v>28</v>
      </c>
      <c r="E18" s="201"/>
      <c r="F18" s="93"/>
      <c r="G18" s="206">
        <f t="shared" si="1"/>
        <v>29</v>
      </c>
      <c r="H18" s="159">
        <v>28</v>
      </c>
      <c r="I18" s="159">
        <v>1</v>
      </c>
    </row>
    <row r="19" spans="1:9" x14ac:dyDescent="0.25">
      <c r="B19" s="94"/>
      <c r="C19" s="94"/>
    </row>
  </sheetData>
  <pageMargins left="0.70866141732283472" right="0.70866141732283472" top="0.74803149606299213" bottom="0.74803149606299213" header="0.31496062992125984" footer="0.31496062992125984"/>
  <pageSetup paperSize="9" scale="45"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zoomScale="110" zoomScaleNormal="110" workbookViewId="0">
      <selection activeCell="D20" sqref="D20"/>
    </sheetView>
  </sheetViews>
  <sheetFormatPr defaultColWidth="9.140625" defaultRowHeight="15" x14ac:dyDescent="0.25"/>
  <cols>
    <col min="1" max="1" width="75.85546875" style="1" customWidth="1"/>
    <col min="2" max="4" width="13.85546875" style="54" customWidth="1"/>
    <col min="5" max="5" width="15.7109375" style="54" customWidth="1"/>
    <col min="6" max="6" width="1.5703125" style="1" customWidth="1"/>
    <col min="7" max="10" width="12.42578125" style="54" customWidth="1"/>
    <col min="11" max="11" width="33.140625" style="1" customWidth="1"/>
    <col min="12" max="16384" width="9.140625" style="1"/>
  </cols>
  <sheetData>
    <row r="1" spans="1:11" ht="64.5" customHeight="1" x14ac:dyDescent="0.25">
      <c r="A1" s="33" t="s">
        <v>0</v>
      </c>
      <c r="B1" s="95" t="str">
        <f>programi!$A$2</f>
        <v>BF</v>
      </c>
      <c r="C1" s="95" t="str">
        <f>programi!$A$2</f>
        <v>BF</v>
      </c>
      <c r="D1" s="95" t="str">
        <f>programi!$A$2</f>
        <v>BF</v>
      </c>
      <c r="E1" s="95"/>
      <c r="F1" s="100"/>
      <c r="G1" s="95" t="str">
        <f>programi!$A$2</f>
        <v>BF</v>
      </c>
      <c r="H1" s="95" t="str">
        <f>programi!$A$2</f>
        <v>BF</v>
      </c>
      <c r="I1" s="95" t="str">
        <f>programi!$A$2</f>
        <v>BF</v>
      </c>
      <c r="J1" s="95"/>
    </row>
    <row r="2" spans="1:11" x14ac:dyDescent="0.25">
      <c r="A2" s="33" t="s">
        <v>61</v>
      </c>
      <c r="B2" s="105">
        <v>2016</v>
      </c>
      <c r="C2" s="105">
        <v>2016</v>
      </c>
      <c r="D2" s="105">
        <v>2016</v>
      </c>
      <c r="E2" s="105">
        <v>2016</v>
      </c>
      <c r="F2" s="101"/>
      <c r="G2" s="104">
        <v>2017</v>
      </c>
      <c r="H2" s="104">
        <v>2017</v>
      </c>
      <c r="I2" s="104">
        <v>2017</v>
      </c>
      <c r="J2" s="104">
        <v>2017</v>
      </c>
    </row>
    <row r="3" spans="1:11" x14ac:dyDescent="0.25">
      <c r="A3" s="33" t="s">
        <v>75</v>
      </c>
      <c r="B3" s="97" t="s">
        <v>24</v>
      </c>
      <c r="C3" s="96" t="s">
        <v>24</v>
      </c>
      <c r="D3" s="97" t="s">
        <v>24</v>
      </c>
      <c r="E3" s="97" t="s">
        <v>24</v>
      </c>
      <c r="F3" s="102"/>
      <c r="G3" s="97" t="s">
        <v>185</v>
      </c>
      <c r="H3" s="97" t="s">
        <v>185</v>
      </c>
      <c r="I3" s="97" t="s">
        <v>185</v>
      </c>
      <c r="J3" s="97" t="s">
        <v>185</v>
      </c>
    </row>
    <row r="4" spans="1:11" ht="28.5" x14ac:dyDescent="0.25">
      <c r="A4" s="33" t="s">
        <v>72</v>
      </c>
      <c r="B4" s="96" t="s">
        <v>157</v>
      </c>
      <c r="C4" s="97" t="s">
        <v>158</v>
      </c>
      <c r="D4" s="96" t="s">
        <v>19</v>
      </c>
      <c r="E4" s="96" t="s">
        <v>153</v>
      </c>
      <c r="F4" s="101"/>
      <c r="G4" s="96" t="s">
        <v>157</v>
      </c>
      <c r="H4" s="97" t="s">
        <v>158</v>
      </c>
      <c r="I4" s="97" t="s">
        <v>19</v>
      </c>
      <c r="J4" s="97" t="s">
        <v>153</v>
      </c>
    </row>
    <row r="5" spans="1:11" ht="25.5" x14ac:dyDescent="0.25">
      <c r="A5" s="33" t="s">
        <v>164</v>
      </c>
      <c r="B5" s="126">
        <v>10</v>
      </c>
      <c r="C5" s="127">
        <v>13</v>
      </c>
      <c r="D5" s="235">
        <v>4</v>
      </c>
      <c r="E5" s="236">
        <f>SUM(B5:D5)</f>
        <v>27</v>
      </c>
      <c r="F5" s="237"/>
      <c r="G5" s="127">
        <v>9</v>
      </c>
      <c r="H5" s="126">
        <v>12</v>
      </c>
      <c r="I5" s="238">
        <v>4</v>
      </c>
      <c r="J5" s="239">
        <f>SUM(G5:I5)</f>
        <v>25</v>
      </c>
    </row>
    <row r="6" spans="1:11" ht="25.5" x14ac:dyDescent="0.25">
      <c r="A6" s="33" t="s">
        <v>165</v>
      </c>
      <c r="B6" s="126">
        <v>12</v>
      </c>
      <c r="C6" s="127">
        <v>14</v>
      </c>
      <c r="D6" s="235">
        <v>46</v>
      </c>
      <c r="E6" s="236">
        <f t="shared" ref="E6:E14" si="0">SUM(B6:D6)</f>
        <v>72</v>
      </c>
      <c r="F6" s="237"/>
      <c r="G6" s="127">
        <v>13</v>
      </c>
      <c r="H6" s="126">
        <v>14</v>
      </c>
      <c r="I6" s="238">
        <v>26</v>
      </c>
      <c r="J6" s="239">
        <f t="shared" ref="J6:J14" si="1">SUM(G6:I6)</f>
        <v>53</v>
      </c>
    </row>
    <row r="7" spans="1:11" ht="25.5" x14ac:dyDescent="0.25">
      <c r="A7" s="33" t="s">
        <v>184</v>
      </c>
      <c r="B7" s="126">
        <v>2</v>
      </c>
      <c r="C7" s="127">
        <v>1</v>
      </c>
      <c r="D7" s="235">
        <v>0</v>
      </c>
      <c r="E7" s="236">
        <f t="shared" si="0"/>
        <v>3</v>
      </c>
      <c r="F7" s="237"/>
      <c r="G7" s="127">
        <v>2</v>
      </c>
      <c r="H7" s="126">
        <v>1</v>
      </c>
      <c r="I7" s="238">
        <v>0</v>
      </c>
      <c r="J7" s="239">
        <f t="shared" si="1"/>
        <v>3</v>
      </c>
      <c r="K7" s="28"/>
    </row>
    <row r="8" spans="1:11" ht="25.5" x14ac:dyDescent="0.25">
      <c r="A8" s="33" t="s">
        <v>166</v>
      </c>
      <c r="B8" s="126">
        <v>0</v>
      </c>
      <c r="C8" s="127">
        <v>0</v>
      </c>
      <c r="D8" s="235">
        <v>0</v>
      </c>
      <c r="E8" s="236">
        <f t="shared" si="0"/>
        <v>0</v>
      </c>
      <c r="F8" s="237"/>
      <c r="G8" s="127">
        <v>0</v>
      </c>
      <c r="H8" s="126">
        <v>0</v>
      </c>
      <c r="I8" s="238">
        <v>0</v>
      </c>
      <c r="J8" s="239">
        <f t="shared" si="1"/>
        <v>0</v>
      </c>
    </row>
    <row r="9" spans="1:11" ht="25.5" x14ac:dyDescent="0.25">
      <c r="A9" s="33" t="s">
        <v>167</v>
      </c>
      <c r="B9" s="126">
        <v>7</v>
      </c>
      <c r="C9" s="127">
        <v>9</v>
      </c>
      <c r="D9" s="235">
        <v>2</v>
      </c>
      <c r="E9" s="236">
        <f>SUM(B9:D9)</f>
        <v>18</v>
      </c>
      <c r="F9" s="237"/>
      <c r="G9" s="127">
        <v>7</v>
      </c>
      <c r="H9" s="126">
        <v>10</v>
      </c>
      <c r="I9" s="238">
        <v>3</v>
      </c>
      <c r="J9" s="239">
        <f t="shared" si="1"/>
        <v>20</v>
      </c>
    </row>
    <row r="10" spans="1:11" ht="38.25" x14ac:dyDescent="0.25">
      <c r="A10" s="33" t="s">
        <v>168</v>
      </c>
      <c r="B10" s="126">
        <v>3</v>
      </c>
      <c r="C10" s="127">
        <v>17</v>
      </c>
      <c r="D10" s="126">
        <v>0</v>
      </c>
      <c r="E10" s="236">
        <f t="shared" si="0"/>
        <v>20</v>
      </c>
      <c r="F10" s="237"/>
      <c r="G10" s="127">
        <v>3</v>
      </c>
      <c r="H10" s="126">
        <v>19</v>
      </c>
      <c r="I10" s="238">
        <v>0</v>
      </c>
      <c r="J10" s="239">
        <f t="shared" si="1"/>
        <v>22</v>
      </c>
    </row>
    <row r="11" spans="1:11" ht="25.5" x14ac:dyDescent="0.25">
      <c r="A11" s="33" t="s">
        <v>169</v>
      </c>
      <c r="B11" s="126">
        <v>4</v>
      </c>
      <c r="C11" s="127">
        <v>13</v>
      </c>
      <c r="D11" s="126">
        <v>1</v>
      </c>
      <c r="E11" s="236">
        <f t="shared" si="0"/>
        <v>18</v>
      </c>
      <c r="F11" s="237"/>
      <c r="G11" s="127">
        <v>5</v>
      </c>
      <c r="H11" s="126">
        <v>13</v>
      </c>
      <c r="I11" s="238">
        <v>1</v>
      </c>
      <c r="J11" s="239">
        <f t="shared" si="1"/>
        <v>19</v>
      </c>
    </row>
    <row r="12" spans="1:11" ht="25.5" x14ac:dyDescent="0.25">
      <c r="A12" s="33" t="s">
        <v>170</v>
      </c>
      <c r="B12" s="126">
        <v>5</v>
      </c>
      <c r="C12" s="127">
        <v>13</v>
      </c>
      <c r="D12" s="126">
        <v>1</v>
      </c>
      <c r="E12" s="236">
        <f t="shared" si="0"/>
        <v>19</v>
      </c>
      <c r="F12" s="237"/>
      <c r="G12" s="127">
        <v>4</v>
      </c>
      <c r="H12" s="126">
        <v>13</v>
      </c>
      <c r="I12" s="238">
        <v>1</v>
      </c>
      <c r="J12" s="239">
        <f t="shared" si="1"/>
        <v>18</v>
      </c>
    </row>
    <row r="13" spans="1:11" ht="25.5" x14ac:dyDescent="0.25">
      <c r="A13" s="33" t="s">
        <v>171</v>
      </c>
      <c r="B13" s="126">
        <v>0</v>
      </c>
      <c r="C13" s="127">
        <v>0</v>
      </c>
      <c r="D13" s="126">
        <v>0</v>
      </c>
      <c r="E13" s="98">
        <f t="shared" si="0"/>
        <v>0</v>
      </c>
      <c r="F13" s="103"/>
      <c r="G13" s="127">
        <v>0</v>
      </c>
      <c r="H13" s="126">
        <v>0</v>
      </c>
      <c r="I13" s="127">
        <v>0</v>
      </c>
      <c r="J13" s="99">
        <f t="shared" si="1"/>
        <v>0</v>
      </c>
    </row>
    <row r="14" spans="1:11" ht="38.25" x14ac:dyDescent="0.25">
      <c r="A14" s="33" t="s">
        <v>74</v>
      </c>
      <c r="B14" s="126">
        <v>5</v>
      </c>
      <c r="C14" s="127">
        <v>22</v>
      </c>
      <c r="D14" s="126">
        <v>1</v>
      </c>
      <c r="E14" s="98">
        <f t="shared" si="0"/>
        <v>28</v>
      </c>
      <c r="F14" s="103"/>
      <c r="G14" s="127">
        <v>5</v>
      </c>
      <c r="H14" s="126">
        <v>23</v>
      </c>
      <c r="I14" s="127">
        <v>1</v>
      </c>
      <c r="J14" s="99">
        <f t="shared" si="1"/>
        <v>29</v>
      </c>
    </row>
    <row r="16" spans="1:11" x14ac:dyDescent="0.25">
      <c r="B16" s="285"/>
      <c r="C16" s="286"/>
      <c r="D16" s="285"/>
      <c r="E16" s="287"/>
      <c r="I16" s="286"/>
    </row>
    <row r="17" spans="2:9" x14ac:dyDescent="0.25">
      <c r="B17" s="285"/>
      <c r="C17" s="286"/>
      <c r="D17" s="285"/>
      <c r="E17" s="287"/>
      <c r="I17" s="286"/>
    </row>
    <row r="18" spans="2:9" x14ac:dyDescent="0.25">
      <c r="B18" s="285"/>
      <c r="C18" s="286"/>
      <c r="D18" s="285"/>
      <c r="E18" s="287"/>
      <c r="I18" s="286"/>
    </row>
    <row r="19" spans="2:9" x14ac:dyDescent="0.25">
      <c r="B19" s="285"/>
      <c r="C19" s="286"/>
      <c r="D19" s="285"/>
      <c r="E19" s="287"/>
      <c r="I19" s="286"/>
    </row>
    <row r="20" spans="2:9" x14ac:dyDescent="0.25">
      <c r="B20" s="285"/>
      <c r="C20" s="286"/>
      <c r="D20" s="285"/>
      <c r="E20" s="287"/>
      <c r="I20" s="286"/>
    </row>
    <row r="21" spans="2:9" x14ac:dyDescent="0.25">
      <c r="B21" s="285"/>
      <c r="C21" s="286"/>
      <c r="D21" s="285"/>
      <c r="E21" s="287"/>
      <c r="I21" s="286"/>
    </row>
    <row r="22" spans="2:9" x14ac:dyDescent="0.25">
      <c r="B22" s="285"/>
      <c r="C22" s="286"/>
      <c r="D22" s="285"/>
      <c r="E22" s="287"/>
      <c r="I22" s="286"/>
    </row>
    <row r="23" spans="2:9" x14ac:dyDescent="0.25">
      <c r="B23" s="285"/>
      <c r="C23" s="286"/>
      <c r="D23" s="285"/>
      <c r="E23" s="287"/>
      <c r="I23" s="286"/>
    </row>
    <row r="24" spans="2:9" x14ac:dyDescent="0.25">
      <c r="B24" s="285"/>
      <c r="C24" s="286"/>
      <c r="D24" s="285"/>
      <c r="E24" s="287"/>
      <c r="I24" s="286"/>
    </row>
    <row r="25" spans="2:9" x14ac:dyDescent="0.25">
      <c r="B25" s="285"/>
      <c r="C25" s="286"/>
      <c r="D25" s="285"/>
      <c r="E25" s="287"/>
      <c r="I25" s="286"/>
    </row>
  </sheetData>
  <pageMargins left="0.70866141732283472" right="0.70866141732283472" top="0.74803149606299213" bottom="0.74803149606299213" header="0.31496062992125984" footer="0.31496062992125984"/>
  <pageSetup paperSize="9" scale="71" orientation="landscape"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zoomScaleNormal="100" workbookViewId="0">
      <selection activeCell="C18" sqref="C18"/>
    </sheetView>
  </sheetViews>
  <sheetFormatPr defaultRowHeight="15" x14ac:dyDescent="0.25"/>
  <cols>
    <col min="1" max="1" width="62.7109375" customWidth="1"/>
    <col min="2" max="2" width="23.140625" style="27" customWidth="1"/>
    <col min="3" max="3" width="27.7109375" style="27" customWidth="1"/>
  </cols>
  <sheetData>
    <row r="1" spans="1:3" ht="80.25" customHeight="1" x14ac:dyDescent="0.25">
      <c r="A1" s="22" t="s">
        <v>0</v>
      </c>
      <c r="B1" s="138" t="s">
        <v>5</v>
      </c>
      <c r="C1" s="138" t="s">
        <v>5</v>
      </c>
    </row>
    <row r="2" spans="1:3" ht="15.75" thickBot="1" x14ac:dyDescent="0.3">
      <c r="A2" s="23" t="s">
        <v>16</v>
      </c>
      <c r="B2" s="138">
        <v>2016</v>
      </c>
      <c r="C2" s="138">
        <v>2017</v>
      </c>
    </row>
    <row r="3" spans="1:3" ht="15.75" thickTop="1" x14ac:dyDescent="0.25">
      <c r="A3" s="24" t="s">
        <v>6</v>
      </c>
      <c r="B3" s="26"/>
      <c r="C3" s="137"/>
    </row>
    <row r="4" spans="1:3" x14ac:dyDescent="0.25">
      <c r="A4" s="25" t="s">
        <v>7</v>
      </c>
      <c r="B4" s="26"/>
      <c r="C4" s="137"/>
    </row>
    <row r="5" spans="1:3" ht="29.25" x14ac:dyDescent="0.25">
      <c r="A5" s="25" t="s">
        <v>8</v>
      </c>
      <c r="B5" s="26"/>
      <c r="C5" s="137"/>
    </row>
    <row r="6" spans="1:3" x14ac:dyDescent="0.25">
      <c r="A6" s="25" t="s">
        <v>9</v>
      </c>
      <c r="B6" s="26"/>
      <c r="C6" s="137"/>
    </row>
    <row r="7" spans="1:3" x14ac:dyDescent="0.25">
      <c r="A7" s="25" t="s">
        <v>10</v>
      </c>
      <c r="B7" s="26"/>
      <c r="C7" s="137"/>
    </row>
    <row r="8" spans="1:3" ht="29.25" x14ac:dyDescent="0.25">
      <c r="A8" s="25" t="s">
        <v>11</v>
      </c>
      <c r="B8" s="26"/>
      <c r="C8" s="137"/>
    </row>
    <row r="9" spans="1:3" x14ac:dyDescent="0.25">
      <c r="A9" s="25" t="s">
        <v>12</v>
      </c>
      <c r="B9" s="26"/>
      <c r="C9" s="137"/>
    </row>
    <row r="10" spans="1:3" x14ac:dyDescent="0.25">
      <c r="A10" s="25" t="s">
        <v>13</v>
      </c>
      <c r="B10" s="26"/>
      <c r="C10" s="137"/>
    </row>
    <row r="11" spans="1:3" ht="29.25" x14ac:dyDescent="0.25">
      <c r="A11" s="25" t="s">
        <v>14</v>
      </c>
      <c r="B11" s="26"/>
      <c r="C11" s="137"/>
    </row>
    <row r="12" spans="1:3" ht="29.25" x14ac:dyDescent="0.25">
      <c r="A12" s="25" t="s">
        <v>15</v>
      </c>
      <c r="B12" s="26"/>
      <c r="C12" s="137"/>
    </row>
  </sheetData>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 sqref="A2:A27"/>
    </sheetView>
  </sheetViews>
  <sheetFormatPr defaultRowHeight="15" x14ac:dyDescent="0.25"/>
  <sheetData>
    <row r="1" spans="1:1" x14ac:dyDescent="0.25">
      <c r="A1" t="s">
        <v>107</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5</v>
      </c>
    </row>
    <row r="21" spans="1:1" x14ac:dyDescent="0.25">
      <c r="A21" t="s">
        <v>100</v>
      </c>
    </row>
    <row r="22" spans="1:1" x14ac:dyDescent="0.25">
      <c r="A22" t="s">
        <v>101</v>
      </c>
    </row>
    <row r="23" spans="1:1" x14ac:dyDescent="0.25">
      <c r="A23" t="s">
        <v>102</v>
      </c>
    </row>
    <row r="24" spans="1:1" x14ac:dyDescent="0.25">
      <c r="A24" t="s">
        <v>103</v>
      </c>
    </row>
    <row r="25" spans="1:1" x14ac:dyDescent="0.25">
      <c r="A25" t="s">
        <v>104</v>
      </c>
    </row>
    <row r="26" spans="1:1" x14ac:dyDescent="0.25">
      <c r="A26" t="s">
        <v>105</v>
      </c>
    </row>
    <row r="27" spans="1:1" x14ac:dyDescent="0.25">
      <c r="A27" t="s">
        <v>106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F117"/>
  <sheetViews>
    <sheetView zoomScaleNormal="100" workbookViewId="0">
      <selection activeCell="E6" sqref="E6"/>
    </sheetView>
  </sheetViews>
  <sheetFormatPr defaultColWidth="53.85546875" defaultRowHeight="15" x14ac:dyDescent="0.2"/>
  <cols>
    <col min="1" max="2" width="22.28515625" style="125" customWidth="1"/>
    <col min="3" max="3" width="72.28515625" style="125" customWidth="1"/>
    <col min="4" max="4" width="30.5703125" style="198" customWidth="1"/>
    <col min="5" max="6" width="24.140625" style="136" customWidth="1"/>
    <col min="7" max="16384" width="53.85546875" style="125"/>
  </cols>
  <sheetData>
    <row r="1" spans="1:6" ht="31.5" x14ac:dyDescent="0.2">
      <c r="A1" s="106" t="s">
        <v>111</v>
      </c>
      <c r="B1" s="106"/>
      <c r="C1" s="107" t="s">
        <v>204</v>
      </c>
      <c r="D1" s="188" t="s">
        <v>112</v>
      </c>
      <c r="E1" s="128" t="s">
        <v>190</v>
      </c>
      <c r="F1" s="128" t="s">
        <v>218</v>
      </c>
    </row>
    <row r="2" spans="1:6" x14ac:dyDescent="0.2">
      <c r="A2" s="246" t="s">
        <v>113</v>
      </c>
      <c r="B2" s="246" t="s">
        <v>172</v>
      </c>
      <c r="C2" s="108" t="s">
        <v>114</v>
      </c>
      <c r="D2" s="189"/>
      <c r="E2" s="129" t="s">
        <v>150</v>
      </c>
      <c r="F2" s="129" t="s">
        <v>150</v>
      </c>
    </row>
    <row r="3" spans="1:6" x14ac:dyDescent="0.2">
      <c r="A3" s="247"/>
      <c r="B3" s="247"/>
      <c r="C3" s="108" t="s">
        <v>115</v>
      </c>
      <c r="D3" s="190"/>
      <c r="E3" s="130"/>
      <c r="F3" s="130"/>
    </row>
    <row r="4" spans="1:6" x14ac:dyDescent="0.2">
      <c r="A4" s="247"/>
      <c r="B4" s="247"/>
      <c r="C4" s="108" t="s">
        <v>116</v>
      </c>
      <c r="D4" s="190"/>
      <c r="E4" s="130" t="s">
        <v>150</v>
      </c>
      <c r="F4" s="130" t="s">
        <v>150</v>
      </c>
    </row>
    <row r="5" spans="1:6" ht="30" x14ac:dyDescent="0.2">
      <c r="A5" s="247"/>
      <c r="B5" s="247"/>
      <c r="C5" s="108" t="s">
        <v>117</v>
      </c>
      <c r="D5" s="190"/>
      <c r="E5" s="130" t="s">
        <v>150</v>
      </c>
      <c r="F5" s="130" t="s">
        <v>150</v>
      </c>
    </row>
    <row r="6" spans="1:6" x14ac:dyDescent="0.2">
      <c r="A6" s="247"/>
      <c r="B6" s="247"/>
      <c r="C6" s="108" t="s">
        <v>118</v>
      </c>
      <c r="D6" s="190"/>
      <c r="E6" s="130" t="s">
        <v>150</v>
      </c>
      <c r="F6" s="130" t="s">
        <v>150</v>
      </c>
    </row>
    <row r="7" spans="1:6" ht="15.75" x14ac:dyDescent="0.2">
      <c r="A7" s="247"/>
      <c r="B7" s="247"/>
      <c r="C7" s="242" t="s">
        <v>119</v>
      </c>
      <c r="D7" s="190" t="s">
        <v>151</v>
      </c>
      <c r="E7" s="131">
        <f>'izmenjava študentov 2016 '!H58</f>
        <v>242</v>
      </c>
      <c r="F7" s="131">
        <f>'izmenjava študentov 2017'!H42</f>
        <v>300</v>
      </c>
    </row>
    <row r="8" spans="1:6" ht="15.75" x14ac:dyDescent="0.2">
      <c r="A8" s="247"/>
      <c r="B8" s="247"/>
      <c r="C8" s="243"/>
      <c r="D8" s="190" t="s">
        <v>152</v>
      </c>
      <c r="E8" s="131">
        <f>'izmenjava študentov 2016 '!I58</f>
        <v>123</v>
      </c>
      <c r="F8" s="131">
        <f>'izmenjava študentov 2017'!I42</f>
        <v>153</v>
      </c>
    </row>
    <row r="9" spans="1:6" ht="15.75" x14ac:dyDescent="0.2">
      <c r="A9" s="247"/>
      <c r="B9" s="247"/>
      <c r="C9" s="108" t="s">
        <v>120</v>
      </c>
      <c r="D9" s="190"/>
      <c r="E9" s="131">
        <f>vpis!J12</f>
        <v>92</v>
      </c>
      <c r="F9" s="131">
        <f>vpis!J26</f>
        <v>56</v>
      </c>
    </row>
    <row r="10" spans="1:6" ht="30" x14ac:dyDescent="0.2">
      <c r="A10" s="247"/>
      <c r="B10" s="248" t="s">
        <v>173</v>
      </c>
      <c r="C10" s="143" t="str">
        <f>'cilji +ukrepi'!B2</f>
        <v>Vzpostavitev spremljanja sistema kakovosti in evalvacije posameznih študijskih programov</v>
      </c>
      <c r="D10" s="191"/>
      <c r="E10" s="139"/>
      <c r="F10" s="139"/>
    </row>
    <row r="11" spans="1:6" ht="15.75" x14ac:dyDescent="0.2">
      <c r="A11" s="247"/>
      <c r="B11" s="248"/>
      <c r="C11" s="143" t="str">
        <f>'cilji +ukrepi'!B3</f>
        <v>Povečati število tujih študentov za četrtino</v>
      </c>
      <c r="D11" s="191"/>
      <c r="E11" s="139"/>
      <c r="F11" s="139"/>
    </row>
    <row r="12" spans="1:6" ht="15.75" x14ac:dyDescent="0.2">
      <c r="A12" s="247"/>
      <c r="B12" s="248"/>
      <c r="C12" s="143" t="str">
        <f>'cilji +ukrepi'!B4</f>
        <v>Skrb za kakovost in aktualnost študijskih programov</v>
      </c>
      <c r="D12" s="191"/>
      <c r="E12" s="139"/>
      <c r="F12" s="139"/>
    </row>
    <row r="13" spans="1:6" ht="30" x14ac:dyDescent="0.2">
      <c r="A13" s="247"/>
      <c r="B13" s="248"/>
      <c r="C13" s="143" t="str">
        <f>'cilji +ukrepi'!B5</f>
        <v>Spodbujanje interaktivnih oblik študija; Krepiti znanstveno delo kandidatov (doktorski študij)</v>
      </c>
      <c r="D13" s="191"/>
      <c r="E13" s="139"/>
      <c r="F13" s="139"/>
    </row>
    <row r="14" spans="1:6" ht="30" x14ac:dyDescent="0.2">
      <c r="A14" s="247"/>
      <c r="B14" s="248"/>
      <c r="C14" s="143" t="str">
        <f>'cilji +ukrepi'!B6</f>
        <v>Krepiti stike z gospodarstvom (zlasti pri izvajanju praktičnega usposabljanja); Krepiti stik med študenti in potencialnimi delodajalci</v>
      </c>
      <c r="D14" s="191"/>
      <c r="E14" s="139"/>
      <c r="F14" s="139"/>
    </row>
    <row r="15" spans="1:6" ht="30" x14ac:dyDescent="0.2">
      <c r="A15" s="247"/>
      <c r="B15" s="248"/>
      <c r="C15" s="143" t="str">
        <f>'cilji +ukrepi'!B7</f>
        <v>Povečati fleksibilnost pri vključevanju tujih učiteljev in drugih strokovnjakov v pedagoški proces</v>
      </c>
      <c r="D15" s="191"/>
      <c r="E15" s="139"/>
      <c r="F15" s="139"/>
    </row>
    <row r="16" spans="1:6" ht="120" x14ac:dyDescent="0.2">
      <c r="A16" s="247"/>
      <c r="B16" s="262" t="s">
        <v>203</v>
      </c>
      <c r="C16" s="143" t="str">
        <f>'cilji +ukrepi'!C2</f>
        <v>Povezava med Komisijo za študij 1. in 2. stopnje ter Komisijo za samoocenjevanje kakovosti BF ter sledenje zastavljenim ciljem Akcijskega načrta na področju študijske dejavnosti; organizacija usposabljanja za razumevanje koncepta in uporabo ustrezne terminologije za opredeljevanje učnih ciljev (predvidenih učnih izidov) na ravni učnih načrtov in na ravni programov,   Vzpostavitev sistematične podpore pri izvajanju tutorstva in za delo s študenti s posebnimi potrebami</v>
      </c>
      <c r="D16" s="191"/>
      <c r="E16" s="139"/>
      <c r="F16" s="139"/>
    </row>
    <row r="17" spans="1:6" ht="30" x14ac:dyDescent="0.2">
      <c r="A17" s="247"/>
      <c r="B17" s="267"/>
      <c r="C17" s="143" t="str">
        <f>'cilji +ukrepi'!C3</f>
        <v>Promocija predmetov, ki jih fakulteta ponuja v tujem jeziku in so specifični za naše geografsko območje in študijske programe</v>
      </c>
      <c r="D17" s="191"/>
      <c r="E17" s="139"/>
      <c r="F17" s="139"/>
    </row>
    <row r="18" spans="1:6" ht="90" x14ac:dyDescent="0.2">
      <c r="A18" s="247"/>
      <c r="B18" s="267"/>
      <c r="C18" s="143" t="str">
        <f>'cilji +ukrepi'!C4</f>
        <v xml:space="preserve"> Analiza programske strukture, vnos v bazo študijskih programov ter "združevanje" oz. prestrukturiranje študijskih programov, Organizacija posvetovalnih obiskov na članicah za povečevanje uspešnosti izvajanja dejavnosti, Analiza vsebine in izvedbe programov, anketiranje študentov in diplomantov; Organizacija Alumni, srečanj z delodajalci ter organizacija letnih seminarjev; </v>
      </c>
      <c r="D18" s="191"/>
      <c r="E18" s="139"/>
      <c r="F18" s="139"/>
    </row>
    <row r="19" spans="1:6" ht="75" x14ac:dyDescent="0.2">
      <c r="A19" s="247"/>
      <c r="B19" s="267"/>
      <c r="C19" s="143" t="str">
        <f>'cilji +ukrepi'!C5</f>
        <v>Organizacija usposabljanj za pedagoško odličnost visokošolskih učiteljev, razvoj novih učnih okolji in metod učenja in poučevanja (spletno učno okolje,....) - članica pove katera učna okolja; priprava 1-2 MOOC; Pogovori z v anketah slabše ocenjenimi učitelji, stimuliranje dobrih učiteljev, didaktična izobraževanja; dvig motiviranosti študentov</v>
      </c>
      <c r="D19" s="191"/>
      <c r="E19" s="139"/>
      <c r="F19" s="139"/>
    </row>
    <row r="20" spans="1:6" ht="45" x14ac:dyDescent="0.2">
      <c r="A20" s="247"/>
      <c r="B20" s="267"/>
      <c r="C20" s="143" t="str">
        <f>'cilji +ukrepi'!C6</f>
        <v>Krepitev ključnih dejavnosti, ki jih izvaja Karierni center v sklopu izobraževalne dejavnosti, Vsestranska promocija študija, izboljšanje strukture na novo vpisanih študentov</v>
      </c>
      <c r="D20" s="191"/>
      <c r="E20" s="139"/>
      <c r="F20" s="139"/>
    </row>
    <row r="21" spans="1:6" ht="15.75" x14ac:dyDescent="0.2">
      <c r="A21" s="266"/>
      <c r="B21" s="270"/>
      <c r="C21" s="143" t="str">
        <f>'cilji +ukrepi'!C7</f>
        <v>Poenostaviti postopek priznavanja habilitacij z drugih inštitucij</v>
      </c>
      <c r="D21" s="191"/>
      <c r="E21" s="139"/>
      <c r="F21" s="139"/>
    </row>
    <row r="22" spans="1:6" ht="15.75" x14ac:dyDescent="0.2">
      <c r="A22" s="250" t="s">
        <v>121</v>
      </c>
      <c r="B22" s="249" t="s">
        <v>172</v>
      </c>
      <c r="C22" s="147" t="s">
        <v>122</v>
      </c>
      <c r="D22" s="191"/>
      <c r="E22" s="132">
        <v>0</v>
      </c>
      <c r="F22" s="185">
        <v>0</v>
      </c>
    </row>
    <row r="23" spans="1:6" ht="33.75" x14ac:dyDescent="0.2">
      <c r="A23" s="251"/>
      <c r="B23" s="249"/>
      <c r="C23" s="108" t="s">
        <v>123</v>
      </c>
      <c r="D23" s="199" t="s">
        <v>124</v>
      </c>
      <c r="E23" s="133" t="s">
        <v>148</v>
      </c>
      <c r="F23" s="183" t="s">
        <v>148</v>
      </c>
    </row>
    <row r="24" spans="1:6" ht="112.5" x14ac:dyDescent="0.2">
      <c r="A24" s="251"/>
      <c r="B24" s="249"/>
      <c r="C24" s="108" t="s">
        <v>125</v>
      </c>
      <c r="D24" s="199" t="s">
        <v>126</v>
      </c>
      <c r="E24" s="133" t="s">
        <v>148</v>
      </c>
      <c r="F24" s="183" t="s">
        <v>148</v>
      </c>
    </row>
    <row r="25" spans="1:6" ht="15.75" x14ac:dyDescent="0.2">
      <c r="A25" s="251"/>
      <c r="B25" s="249"/>
      <c r="C25" s="108" t="s">
        <v>127</v>
      </c>
      <c r="D25" s="190"/>
      <c r="E25" s="131">
        <f>raziskovalna!C3</f>
        <v>310</v>
      </c>
      <c r="F25" s="184">
        <f>raziskovalna!D3</f>
        <v>320</v>
      </c>
    </row>
    <row r="26" spans="1:6" ht="15.75" x14ac:dyDescent="0.2">
      <c r="A26" s="251"/>
      <c r="B26" s="249"/>
      <c r="C26" s="108" t="s">
        <v>128</v>
      </c>
      <c r="D26" s="190"/>
      <c r="E26" s="131">
        <f>raziskovalna!C6</f>
        <v>33500</v>
      </c>
      <c r="F26" s="184">
        <f>raziskovalna!D6</f>
        <v>34000</v>
      </c>
    </row>
    <row r="27" spans="1:6" ht="25.5" x14ac:dyDescent="0.2">
      <c r="A27" s="251"/>
      <c r="B27" s="249"/>
      <c r="C27" s="108" t="s">
        <v>129</v>
      </c>
      <c r="D27" s="190"/>
      <c r="E27" s="133" t="s">
        <v>147</v>
      </c>
      <c r="F27" s="183" t="s">
        <v>147</v>
      </c>
    </row>
    <row r="28" spans="1:6" x14ac:dyDescent="0.2">
      <c r="A28" s="251"/>
      <c r="B28" s="249"/>
      <c r="C28" s="108" t="s">
        <v>130</v>
      </c>
      <c r="D28" s="190"/>
      <c r="E28" s="130">
        <f>raziskovalna!C4</f>
        <v>140</v>
      </c>
      <c r="F28" s="179">
        <f>raziskovalna!D4</f>
        <v>150</v>
      </c>
    </row>
    <row r="29" spans="1:6" x14ac:dyDescent="0.2">
      <c r="A29" s="251"/>
      <c r="B29" s="248" t="s">
        <v>173</v>
      </c>
      <c r="C29" s="108" t="str">
        <f>'cilji +ukrepi'!B8</f>
        <v>Povečevanje števila kvalitetnih (z A' ali A'') objav v znanstvenih revijah, ki jih indeksira SCI ali SSCI oz. AHCI (velja le za področje krajinske arhitekture</v>
      </c>
      <c r="D29" s="190"/>
      <c r="E29" s="130"/>
      <c r="F29" s="179"/>
    </row>
    <row r="30" spans="1:6" x14ac:dyDescent="0.2">
      <c r="A30" s="251"/>
      <c r="B30" s="248"/>
      <c r="C30" s="108" t="str">
        <f>'cilji +ukrepi'!B9</f>
        <v>Povečati število in vrednost temeljnih in aplikativnih slovenskih in mednarodnih raziskovalnih projektov</v>
      </c>
      <c r="D30" s="190"/>
      <c r="E30" s="130"/>
      <c r="F30" s="179"/>
    </row>
    <row r="31" spans="1:6" x14ac:dyDescent="0.2">
      <c r="A31" s="251"/>
      <c r="B31" s="248"/>
      <c r="C31" s="108" t="str">
        <f>'cilji +ukrepi'!B10</f>
        <v>Usposobitev novih potencialnih skupin za  vključevanje v EU projekte. Povečanje mednarodne prepoznavnosti skupin.</v>
      </c>
      <c r="D31" s="190"/>
      <c r="E31" s="130"/>
      <c r="F31" s="179"/>
    </row>
    <row r="32" spans="1:6" x14ac:dyDescent="0.2">
      <c r="A32" s="251"/>
      <c r="B32" s="248"/>
      <c r="C32" s="108" t="str">
        <f>'cilji +ukrepi'!B11</f>
        <v xml:space="preserve">Izmenjava rezultatov in večje koriščenje že pridobljenih rezultatov raziskovalnega dela. </v>
      </c>
      <c r="D32" s="190"/>
      <c r="E32" s="130"/>
      <c r="F32" s="179"/>
    </row>
    <row r="33" spans="1:6" x14ac:dyDescent="0.2">
      <c r="A33" s="251"/>
      <c r="B33" s="248"/>
      <c r="C33" s="108" t="str">
        <f>'cilji +ukrepi'!B12</f>
        <v>Izboljšanje prepoznavnosti in informiranosti.</v>
      </c>
      <c r="D33" s="190"/>
      <c r="E33" s="130"/>
      <c r="F33" s="179"/>
    </row>
    <row r="34" spans="1:6" x14ac:dyDescent="0.2">
      <c r="A34" s="251"/>
      <c r="B34" s="248"/>
      <c r="C34" s="108">
        <f>'cilji +ukrepi'!B13</f>
        <v>0</v>
      </c>
      <c r="D34" s="190"/>
      <c r="E34" s="130"/>
      <c r="F34" s="179"/>
    </row>
    <row r="35" spans="1:6" x14ac:dyDescent="0.2">
      <c r="A35" s="251"/>
      <c r="B35" s="262" t="s">
        <v>203</v>
      </c>
      <c r="C35" s="108" t="str">
        <f>'cilji +ukrepi'!C8</f>
        <v>Spodbujanje in nagrajevanje odličnosti, financiranje - preveriti možnost ustanovitve posebnega sklada, v katerega bi prispevali sredstva v dogovorjenem odstotku iz tržnih ter drugih projektov, ki to v svoji finančni konstrukciji dopuščajo.</v>
      </c>
      <c r="D35" s="190"/>
      <c r="E35" s="130"/>
      <c r="F35" s="179"/>
    </row>
    <row r="36" spans="1:6" x14ac:dyDescent="0.2">
      <c r="A36" s="251"/>
      <c r="B36" s="267"/>
      <c r="C36" s="108" t="str">
        <f>'cilji +ukrepi'!C9</f>
        <v>Zagotoviti administrativno podporo prijaviteljem. Zagotoviti lastne vire za sofinanciranje projektov.</v>
      </c>
      <c r="D36" s="190"/>
      <c r="E36" s="130"/>
      <c r="F36" s="179"/>
    </row>
    <row r="37" spans="1:6" x14ac:dyDescent="0.2">
      <c r="A37" s="251"/>
      <c r="B37" s="267"/>
      <c r="C37" s="108" t="str">
        <f>'cilji +ukrepi'!C10</f>
        <v>Izobraževanje in usposobitev skupin in posameznikov,  podpora pri administrativnem vodenju projektu. Organizacija delavnice/izmenjave izkušenj  o pripravi projektov.</v>
      </c>
      <c r="D37" s="190"/>
      <c r="E37" s="130"/>
      <c r="F37" s="179"/>
    </row>
    <row r="38" spans="1:6" x14ac:dyDescent="0.2">
      <c r="A38" s="251"/>
      <c r="B38" s="267"/>
      <c r="C38" s="108" t="str">
        <f>'cilji +ukrepi'!C11</f>
        <v xml:space="preserve">Oddelčna borza raziskav: nosilec raziskave  pri načrtovanju raziskave informira vse raziskovalce oddelka (preko vzpostavljenega intraneta in drugih e-oblik, formalna in neformalna srečanja). </v>
      </c>
      <c r="D38" s="190"/>
      <c r="E38" s="130"/>
      <c r="F38" s="179"/>
    </row>
    <row r="39" spans="1:6" x14ac:dyDescent="0.2">
      <c r="A39" s="251"/>
      <c r="B39" s="267"/>
      <c r="C39" s="108" t="str">
        <f>'cilji +ukrepi'!C12</f>
        <v xml:space="preserve">Promocija na medmrežni strani Oddelka in BF, FB in druge oblike. </v>
      </c>
      <c r="D39" s="190"/>
      <c r="E39" s="130"/>
      <c r="F39" s="179"/>
    </row>
    <row r="40" spans="1:6" ht="15.75" thickBot="1" x14ac:dyDescent="0.25">
      <c r="A40" s="252"/>
      <c r="B40" s="268"/>
      <c r="C40" s="109">
        <f>'cilji +ukrepi'!C13</f>
        <v>0</v>
      </c>
      <c r="D40" s="192"/>
      <c r="E40" s="181"/>
      <c r="F40" s="182"/>
    </row>
    <row r="41" spans="1:6" ht="15" customHeight="1" thickTop="1" x14ac:dyDescent="0.2">
      <c r="A41" s="253" t="s">
        <v>174</v>
      </c>
      <c r="B41" s="271" t="s">
        <v>173</v>
      </c>
      <c r="C41" s="176" t="str">
        <f>'cilji +ukrepi'!B14</f>
        <v>povečanje mednarodnih povezav in dvig kakovosti umetniške produkcije</v>
      </c>
      <c r="D41" s="193"/>
      <c r="E41" s="177"/>
      <c r="F41" s="178"/>
    </row>
    <row r="42" spans="1:6" ht="15" customHeight="1" x14ac:dyDescent="0.2">
      <c r="A42" s="254"/>
      <c r="B42" s="248"/>
      <c r="C42" s="144" t="str">
        <f>'cilji +ukrepi'!B15</f>
        <v>povečanje števila javnih umetniških dogodkov</v>
      </c>
      <c r="D42" s="190"/>
      <c r="E42" s="130"/>
      <c r="F42" s="179"/>
    </row>
    <row r="43" spans="1:6" ht="15" customHeight="1" x14ac:dyDescent="0.2">
      <c r="A43" s="254"/>
      <c r="B43" s="248"/>
      <c r="C43" s="144" t="str">
        <f>'cilji +ukrepi'!B16</f>
        <v>povečati sodelovanje z drugimi članicami, ki gojijo umetniška področja</v>
      </c>
      <c r="D43" s="190"/>
      <c r="E43" s="130"/>
      <c r="F43" s="179"/>
    </row>
    <row r="44" spans="1:6" ht="15" customHeight="1" x14ac:dyDescent="0.2">
      <c r="A44" s="254"/>
      <c r="B44" s="248"/>
      <c r="C44" s="144" t="str">
        <f>'cilji +ukrepi'!B17</f>
        <v>izboljšati učinke umetniške dejanosti v praksi</v>
      </c>
      <c r="D44" s="190"/>
      <c r="E44" s="130"/>
      <c r="F44" s="179"/>
    </row>
    <row r="45" spans="1:6" ht="15" customHeight="1" x14ac:dyDescent="0.2">
      <c r="A45" s="254"/>
      <c r="B45" s="248"/>
      <c r="C45" s="144">
        <f>'cilji +ukrepi'!B18</f>
        <v>0</v>
      </c>
      <c r="D45" s="190"/>
      <c r="E45" s="130"/>
      <c r="F45" s="179"/>
    </row>
    <row r="46" spans="1:6" ht="15" customHeight="1" x14ac:dyDescent="0.2">
      <c r="A46" s="254"/>
      <c r="B46" s="248"/>
      <c r="C46" s="144">
        <f>'cilji +ukrepi'!B19</f>
        <v>0</v>
      </c>
      <c r="D46" s="190"/>
      <c r="E46" s="130"/>
      <c r="F46" s="179"/>
    </row>
    <row r="47" spans="1:6" ht="15" customHeight="1" x14ac:dyDescent="0.2">
      <c r="A47" s="254"/>
      <c r="B47" s="262" t="s">
        <v>203</v>
      </c>
      <c r="C47" s="144">
        <f>'cilji +ukrepi'!C14</f>
        <v>0</v>
      </c>
      <c r="D47" s="190"/>
      <c r="E47" s="130"/>
      <c r="F47" s="179"/>
    </row>
    <row r="48" spans="1:6" ht="15" customHeight="1" x14ac:dyDescent="0.2">
      <c r="A48" s="254"/>
      <c r="B48" s="267"/>
      <c r="C48" s="144" t="str">
        <f>'cilji +ukrepi'!C15</f>
        <v>javne predstavitve doseženih rezultatov</v>
      </c>
      <c r="D48" s="190"/>
      <c r="E48" s="130"/>
      <c r="F48" s="179"/>
    </row>
    <row r="49" spans="1:6" ht="15" customHeight="1" x14ac:dyDescent="0.2">
      <c r="A49" s="254"/>
      <c r="B49" s="267"/>
      <c r="C49" s="144" t="str">
        <f>'cilji +ukrepi'!C16</f>
        <v>vključevanje pedagogov iz drugih članic v pedagoški proces</v>
      </c>
      <c r="D49" s="190"/>
      <c r="E49" s="130"/>
      <c r="F49" s="179"/>
    </row>
    <row r="50" spans="1:6" ht="15" customHeight="1" x14ac:dyDescent="0.2">
      <c r="A50" s="254"/>
      <c r="B50" s="267"/>
      <c r="C50" s="144" t="str">
        <f>'cilji +ukrepi'!C17</f>
        <v>sodelovanje z nosilci urejanja prostora (gospodarske družbe, investitorji, občine, ZVKD)</v>
      </c>
      <c r="D50" s="190"/>
      <c r="E50" s="130"/>
      <c r="F50" s="179"/>
    </row>
    <row r="51" spans="1:6" ht="15" customHeight="1" x14ac:dyDescent="0.2">
      <c r="A51" s="254"/>
      <c r="B51" s="267"/>
      <c r="C51" s="144">
        <f>'cilji +ukrepi'!C18</f>
        <v>0</v>
      </c>
      <c r="D51" s="190"/>
      <c r="E51" s="130"/>
      <c r="F51" s="179"/>
    </row>
    <row r="52" spans="1:6" ht="15" customHeight="1" thickBot="1" x14ac:dyDescent="0.25">
      <c r="A52" s="255"/>
      <c r="B52" s="268"/>
      <c r="C52" s="180">
        <f>'cilji +ukrepi'!C19</f>
        <v>0</v>
      </c>
      <c r="D52" s="192"/>
      <c r="E52" s="181"/>
      <c r="F52" s="182"/>
    </row>
    <row r="53" spans="1:6" ht="30.75" thickTop="1" x14ac:dyDescent="0.2">
      <c r="A53" s="253" t="s">
        <v>192</v>
      </c>
      <c r="B53" s="256" t="s">
        <v>172</v>
      </c>
      <c r="C53" s="169" t="s">
        <v>131</v>
      </c>
      <c r="D53" s="200" t="s">
        <v>132</v>
      </c>
      <c r="E53" s="170" t="s">
        <v>148</v>
      </c>
      <c r="F53" s="171" t="s">
        <v>148</v>
      </c>
    </row>
    <row r="54" spans="1:6" x14ac:dyDescent="0.2">
      <c r="A54" s="254"/>
      <c r="B54" s="257"/>
      <c r="C54" s="108" t="s">
        <v>133</v>
      </c>
      <c r="D54" s="199" t="s">
        <v>156</v>
      </c>
      <c r="E54" s="129">
        <f>raziskovalna!C7</f>
        <v>0</v>
      </c>
      <c r="F54" s="172">
        <f>raziskovalna!D7</f>
        <v>1</v>
      </c>
    </row>
    <row r="55" spans="1:6" x14ac:dyDescent="0.2">
      <c r="A55" s="254"/>
      <c r="B55" s="248" t="s">
        <v>173</v>
      </c>
      <c r="C55" s="146" t="str">
        <f>'cilji +ukrepi'!B20</f>
        <v>Povečati število patentnih prijav.</v>
      </c>
      <c r="D55" s="194"/>
      <c r="E55" s="140"/>
      <c r="F55" s="173"/>
    </row>
    <row r="56" spans="1:6" x14ac:dyDescent="0.2">
      <c r="A56" s="254"/>
      <c r="B56" s="248"/>
      <c r="C56" s="146" t="str">
        <f>'cilji +ukrepi'!B21</f>
        <v>Povečati obseg in kakovost razvojnega dela v podporo gospodarstvu in negospodarstvu.</v>
      </c>
      <c r="D56" s="194"/>
      <c r="E56" s="140"/>
      <c r="F56" s="173"/>
    </row>
    <row r="57" spans="1:6" x14ac:dyDescent="0.2">
      <c r="A57" s="254"/>
      <c r="B57" s="248"/>
      <c r="C57" s="146" t="str">
        <f>'cilji +ukrepi'!B22</f>
        <v>Ustanavljanje spin-off podjetij.</v>
      </c>
      <c r="D57" s="194"/>
      <c r="E57" s="140"/>
      <c r="F57" s="173"/>
    </row>
    <row r="58" spans="1:6" x14ac:dyDescent="0.2">
      <c r="A58" s="254"/>
      <c r="B58" s="248"/>
      <c r="C58" s="146">
        <f>'cilji +ukrepi'!B23</f>
        <v>0</v>
      </c>
      <c r="D58" s="194"/>
      <c r="E58" s="140"/>
      <c r="F58" s="173"/>
    </row>
    <row r="59" spans="1:6" x14ac:dyDescent="0.2">
      <c r="A59" s="254"/>
      <c r="B59" s="248"/>
      <c r="C59" s="146">
        <f>'cilji +ukrepi'!B24</f>
        <v>0</v>
      </c>
      <c r="D59" s="194"/>
      <c r="E59" s="140"/>
      <c r="F59" s="173"/>
    </row>
    <row r="60" spans="1:6" x14ac:dyDescent="0.2">
      <c r="A60" s="254"/>
      <c r="B60" s="248"/>
      <c r="C60" s="146">
        <f>'cilji +ukrepi'!B25</f>
        <v>0</v>
      </c>
      <c r="D60" s="194"/>
      <c r="E60" s="140"/>
      <c r="F60" s="173"/>
    </row>
    <row r="61" spans="1:6" x14ac:dyDescent="0.2">
      <c r="A61" s="254"/>
      <c r="B61" s="262" t="s">
        <v>203</v>
      </c>
      <c r="C61" s="146" t="str">
        <f>'cilji +ukrepi'!C20</f>
        <v>Izobraževanje raziskovalcev.</v>
      </c>
      <c r="D61" s="194"/>
      <c r="E61" s="140"/>
      <c r="F61" s="173"/>
    </row>
    <row r="62" spans="1:6" x14ac:dyDescent="0.2">
      <c r="A62" s="254"/>
      <c r="B62" s="267"/>
      <c r="C62" s="146" t="str">
        <f>'cilji +ukrepi'!C21</f>
        <v>Razvojno raziskovalno in strokovno delo. Spodbujanje podjetništva, svetovalno delo in vključevanje strokovnjakov iz prakse v izobraževalno in raziskovalno delo.</v>
      </c>
      <c r="D62" s="194"/>
      <c r="E62" s="140"/>
      <c r="F62" s="173"/>
    </row>
    <row r="63" spans="1:6" x14ac:dyDescent="0.2">
      <c r="A63" s="254"/>
      <c r="B63" s="267"/>
      <c r="C63" s="146" t="str">
        <f>'cilji +ukrepi'!C22</f>
        <v>Spodbujanje udeležbe raziskovalcev na poslovno-projektnih konferencah, kjer se bodo zaposleni srečali z udeleženci iz gospodarstva za pripravo skupnih projektov, navezavo stikov, izmenjavo izkušenj.
Povečati sodelovanje z Univerzitetnim inkubatorjem.</v>
      </c>
      <c r="D63" s="194"/>
      <c r="E63" s="140"/>
      <c r="F63" s="173"/>
    </row>
    <row r="64" spans="1:6" ht="15" customHeight="1" x14ac:dyDescent="0.2">
      <c r="A64" s="254"/>
      <c r="B64" s="267"/>
      <c r="C64" s="146">
        <f>'cilji +ukrepi'!C23</f>
        <v>0</v>
      </c>
      <c r="D64" s="194"/>
      <c r="E64" s="140"/>
      <c r="F64" s="173"/>
    </row>
    <row r="65" spans="1:6" x14ac:dyDescent="0.2">
      <c r="A65" s="254"/>
      <c r="B65" s="267"/>
      <c r="C65" s="146">
        <f>'cilji +ukrepi'!C24</f>
        <v>0</v>
      </c>
      <c r="D65" s="194"/>
      <c r="E65" s="140"/>
      <c r="F65" s="173"/>
    </row>
    <row r="66" spans="1:6" ht="15.75" thickBot="1" x14ac:dyDescent="0.25">
      <c r="A66" s="255"/>
      <c r="B66" s="268"/>
      <c r="C66" s="109">
        <f>'cilji +ukrepi'!C25</f>
        <v>0</v>
      </c>
      <c r="D66" s="192"/>
      <c r="E66" s="174"/>
      <c r="F66" s="175"/>
    </row>
    <row r="67" spans="1:6" ht="15.75" thickTop="1" x14ac:dyDescent="0.2">
      <c r="A67" s="249" t="s">
        <v>206</v>
      </c>
      <c r="B67" s="269" t="s">
        <v>173</v>
      </c>
      <c r="C67" s="167" t="str">
        <f>'cilji +ukrepi'!B26</f>
        <v xml:space="preserve">Ohranjanje medsebojnega nivoja sodelovanja na področju pedagoškega, raziskovalnega in strokovnega dela. </v>
      </c>
      <c r="D67" s="195"/>
      <c r="E67" s="168"/>
      <c r="F67" s="168"/>
    </row>
    <row r="68" spans="1:6" x14ac:dyDescent="0.2">
      <c r="A68" s="249"/>
      <c r="B68" s="248"/>
      <c r="C68" s="146" t="str">
        <f>'cilji +ukrepi'!B27</f>
        <v>Boljši izkoristek opreme  in znanja, ki je na voljo na fakulteti.</v>
      </c>
      <c r="D68" s="194"/>
      <c r="E68" s="140"/>
      <c r="F68" s="140"/>
    </row>
    <row r="69" spans="1:6" x14ac:dyDescent="0.2">
      <c r="A69" s="249"/>
      <c r="B69" s="248"/>
      <c r="C69" s="146" t="str">
        <f>'cilji +ukrepi'!B28</f>
        <v xml:space="preserve">Krepitev medsebojnih in medgeneracijskih odnosov. </v>
      </c>
      <c r="D69" s="194"/>
      <c r="E69" s="140"/>
      <c r="F69" s="140"/>
    </row>
    <row r="70" spans="1:6" x14ac:dyDescent="0.2">
      <c r="A70" s="249"/>
      <c r="B70" s="267" t="s">
        <v>203</v>
      </c>
      <c r="C70" s="146" t="str">
        <f>'cilji +ukrepi'!C26</f>
        <v xml:space="preserve">Ugotovitev in pregled možnosti za sodelovanje; redna letna fakultetna pedagoška in strokovna srečanja v okviru fakultete, kjer se predstavijo dosežki preteklega obdobja. </v>
      </c>
      <c r="D70" s="194"/>
      <c r="E70" s="140"/>
      <c r="F70" s="140"/>
    </row>
    <row r="71" spans="1:6" x14ac:dyDescent="0.2">
      <c r="A71" s="249"/>
      <c r="B71" s="267"/>
      <c r="C71" s="146" t="str">
        <f>'cilji +ukrepi'!C27</f>
        <v>Ažuriranje seznama in namembnosti opreme (cenik in zasedenost), ki je objavljen na spletni strani BF. Zmanjšati administrativne ovire pri sodelovanju.</v>
      </c>
      <c r="D71" s="194"/>
      <c r="E71" s="140"/>
      <c r="F71" s="140"/>
    </row>
    <row r="72" spans="1:6" ht="15.75" thickBot="1" x14ac:dyDescent="0.25">
      <c r="A72" s="249"/>
      <c r="B72" s="267"/>
      <c r="C72" s="146" t="str">
        <f>'cilji +ukrepi'!C28</f>
        <v>Družabni dogodki, športni dnevi, obletnice oddelkov in študijev.</v>
      </c>
      <c r="D72" s="194"/>
      <c r="E72" s="140"/>
      <c r="F72" s="140"/>
    </row>
    <row r="73" spans="1:6" ht="30.6" customHeight="1" thickTop="1" x14ac:dyDescent="0.2">
      <c r="A73" s="263" t="s">
        <v>207</v>
      </c>
      <c r="B73" s="186" t="s">
        <v>172</v>
      </c>
      <c r="C73" s="169" t="s">
        <v>134</v>
      </c>
      <c r="D73" s="193"/>
      <c r="E73" s="177">
        <f>raziskovalna!C8</f>
        <v>0</v>
      </c>
      <c r="F73" s="178">
        <f>raziskovalna!D8</f>
        <v>0</v>
      </c>
    </row>
    <row r="74" spans="1:6" ht="15.75" customHeight="1" x14ac:dyDescent="0.2">
      <c r="A74" s="264"/>
      <c r="B74" s="248" t="s">
        <v>173</v>
      </c>
      <c r="C74" s="144" t="str">
        <f>'cilji +ukrepi'!B29</f>
        <v>Vzpostaviti celovit sistem politike kakovosti na fakulteti (po modelu štirih korakov s povratno zanko (ugotovitev stanja – predlog ukrepa - izvedba ukrepa – pregled uspešnosti)</v>
      </c>
      <c r="D74" s="190"/>
      <c r="E74" s="130"/>
      <c r="F74" s="179"/>
    </row>
    <row r="75" spans="1:6" x14ac:dyDescent="0.2">
      <c r="A75" s="264"/>
      <c r="B75" s="248"/>
      <c r="C75" s="144" t="str">
        <f>'cilji +ukrepi'!B30</f>
        <v xml:space="preserve">Aktivno usmerjanje poslovno organizacijskih ukrepov z vidika kakovosti.  </v>
      </c>
      <c r="D75" s="190"/>
      <c r="E75" s="130"/>
      <c r="F75" s="179"/>
    </row>
    <row r="76" spans="1:6" x14ac:dyDescent="0.2">
      <c r="A76" s="264"/>
      <c r="B76" s="248"/>
      <c r="C76" s="144">
        <f>'cilji +ukrepi'!B31</f>
        <v>0</v>
      </c>
      <c r="D76" s="190"/>
      <c r="E76" s="130"/>
      <c r="F76" s="179"/>
    </row>
    <row r="77" spans="1:6" x14ac:dyDescent="0.2">
      <c r="A77" s="264"/>
      <c r="B77" s="261" t="s">
        <v>203</v>
      </c>
      <c r="C77" s="144" t="str">
        <f>'cilji +ukrepi'!C29</f>
        <v>Oblikovanje sprotnega sistema spremljanja kakovosti. Izvajanje spletnih anket med zaposlenimi. Letno poročanje o kakovosti. Časovna uskladitev priprave poslovnega poročila in poročila o spremljanju kakovosti.</v>
      </c>
      <c r="D77" s="190"/>
      <c r="E77" s="130"/>
      <c r="F77" s="179"/>
    </row>
    <row r="78" spans="1:6" x14ac:dyDescent="0.2">
      <c r="A78" s="264"/>
      <c r="B78" s="261"/>
      <c r="C78" s="144" t="str">
        <f>'cilji +ukrepi'!C30</f>
        <v>Sodelovanje posameznikov zadolženih za spremljanje kakovosti v procesih odločanja na oddelkih in fakulteti.</v>
      </c>
      <c r="D78" s="190"/>
      <c r="E78" s="130"/>
      <c r="F78" s="179"/>
    </row>
    <row r="79" spans="1:6" x14ac:dyDescent="0.2">
      <c r="A79" s="265"/>
      <c r="B79" s="262"/>
      <c r="C79" s="145">
        <f>'cilji +ukrepi'!C31</f>
        <v>0</v>
      </c>
      <c r="D79" s="194"/>
      <c r="E79" s="141"/>
      <c r="F79" s="187"/>
    </row>
    <row r="80" spans="1:6" ht="19.899999999999999" customHeight="1" x14ac:dyDescent="0.2">
      <c r="A80" s="245" t="s">
        <v>214</v>
      </c>
      <c r="B80" s="248" t="s">
        <v>173</v>
      </c>
      <c r="C80" s="144" t="str">
        <f>'cilji +ukrepi'!B32</f>
        <v>e-izobraževanje kot sestavni del študijskega procesa na fakulteti</v>
      </c>
      <c r="D80" s="190"/>
      <c r="E80" s="130"/>
      <c r="F80" s="130"/>
    </row>
    <row r="81" spans="1:6" ht="19.899999999999999" customHeight="1" x14ac:dyDescent="0.2">
      <c r="A81" s="245"/>
      <c r="B81" s="248"/>
      <c r="C81" s="144" t="str">
        <f>'cilji +ukrepi'!B33</f>
        <v>omogočitev uporabe licenčnih programov študentom (na osebnih računalnikih)</v>
      </c>
      <c r="D81" s="190"/>
      <c r="E81" s="130"/>
      <c r="F81" s="130"/>
    </row>
    <row r="82" spans="1:6" ht="19.899999999999999" customHeight="1" x14ac:dyDescent="0.2">
      <c r="A82" s="245"/>
      <c r="B82" s="248"/>
      <c r="C82" s="144">
        <f>'cilji +ukrepi'!B34</f>
        <v>0</v>
      </c>
      <c r="D82" s="190"/>
      <c r="E82" s="130"/>
      <c r="F82" s="130"/>
    </row>
    <row r="83" spans="1:6" ht="19.899999999999999" customHeight="1" x14ac:dyDescent="0.2">
      <c r="A83" s="245"/>
      <c r="B83" s="248"/>
      <c r="C83" s="144" t="str">
        <f>'cilji +ukrepi'!B35</f>
        <v>Vzdrževati in razvijati lastne učne objekte (laboratorije, delavnice, nasade, hleve, gozd), ki služijo in krepijo  učni proces</v>
      </c>
      <c r="D83" s="190"/>
      <c r="E83" s="130"/>
      <c r="F83" s="130"/>
    </row>
    <row r="84" spans="1:6" ht="19.899999999999999" customHeight="1" x14ac:dyDescent="0.2">
      <c r="A84" s="245"/>
      <c r="B84" s="248"/>
      <c r="C84" s="144" t="str">
        <f>'cilji +ukrepi'!B36</f>
        <v>Krepiti stike z gospodarstvom zlasti pri izvajanju  terenskega dela praktičnega usposabljanja</v>
      </c>
      <c r="D84" s="190"/>
      <c r="E84" s="130"/>
      <c r="F84" s="130"/>
    </row>
    <row r="85" spans="1:6" ht="19.899999999999999" customHeight="1" x14ac:dyDescent="0.2">
      <c r="A85" s="245"/>
      <c r="B85" s="248"/>
      <c r="C85" s="144" t="str">
        <f>'cilji +ukrepi'!B39</f>
        <v>Energetska sanacija stavb v upravlljanju BF</v>
      </c>
      <c r="D85" s="190"/>
      <c r="E85" s="130"/>
      <c r="F85" s="130"/>
    </row>
    <row r="86" spans="1:6" ht="19.899999999999999" customHeight="1" x14ac:dyDescent="0.2">
      <c r="A86" s="245"/>
      <c r="B86" s="248"/>
      <c r="C86" s="144" t="str">
        <f>'cilji +ukrepi'!B40</f>
        <v>Izboljšanje dela visokošolskih učiteljev in sodelavcev v pedagoškem procesu</v>
      </c>
      <c r="D86" s="190"/>
      <c r="E86" s="130"/>
      <c r="F86" s="130"/>
    </row>
    <row r="87" spans="1:6" ht="19.899999999999999" customHeight="1" x14ac:dyDescent="0.2">
      <c r="A87" s="245"/>
      <c r="B87" s="248"/>
      <c r="C87" s="144" t="str">
        <f>'cilji +ukrepi'!B41</f>
        <v>Povečanje mednarodne mobilnosti profesorjev .</v>
      </c>
      <c r="D87" s="190"/>
      <c r="E87" s="130"/>
      <c r="F87" s="130"/>
    </row>
    <row r="88" spans="1:6" ht="19.899999999999999" customHeight="1" x14ac:dyDescent="0.2">
      <c r="A88" s="245"/>
      <c r="B88" s="248"/>
      <c r="C88" s="144">
        <f>'cilji +ukrepi'!B42</f>
        <v>0</v>
      </c>
      <c r="D88" s="190"/>
      <c r="E88" s="130"/>
      <c r="F88" s="130"/>
    </row>
    <row r="89" spans="1:6" ht="19.899999999999999" customHeight="1" x14ac:dyDescent="0.2">
      <c r="A89" s="245"/>
      <c r="B89" s="248"/>
      <c r="C89" s="144" t="str">
        <f>'cilji +ukrepi'!B43</f>
        <v>Zagotavljanje zadostnih sredstev za izvajanje pedagoške dejavnosti</v>
      </c>
      <c r="D89" s="190"/>
      <c r="E89" s="130"/>
      <c r="F89" s="130"/>
    </row>
    <row r="90" spans="1:6" ht="19.899999999999999" customHeight="1" x14ac:dyDescent="0.2">
      <c r="A90" s="245"/>
      <c r="B90" s="248"/>
      <c r="C90" s="144">
        <f>'cilji +ukrepi'!B44</f>
        <v>0</v>
      </c>
      <c r="D90" s="190"/>
      <c r="E90" s="130"/>
      <c r="F90" s="130"/>
    </row>
    <row r="91" spans="1:6" x14ac:dyDescent="0.2">
      <c r="A91" s="245"/>
      <c r="B91" s="248"/>
      <c r="C91" s="144">
        <f>'cilji +ukrepi'!B45</f>
        <v>0</v>
      </c>
      <c r="D91" s="190"/>
      <c r="E91" s="130"/>
      <c r="F91" s="130"/>
    </row>
    <row r="92" spans="1:6" x14ac:dyDescent="0.2">
      <c r="A92" s="245"/>
      <c r="B92" s="261" t="s">
        <v>203</v>
      </c>
      <c r="C92" s="144" t="str">
        <f>'cilji +ukrepi'!C32</f>
        <v>Na nivoju fakultete sistemsko urediti uporabo e-izobraževanja. Usposobiti vse učitelje za uporabo e-izobraževanja. Uporaba sistema e-izobraževanje za dopolnitev različnih obstoječih in novih dodatnih strokovnih usposabljanj tako sodelavcev kot bivših diplomantov in drugih učnih oblik vseživljenjskega učenja. Ustrezno dopolniti statut in pravila BF</v>
      </c>
      <c r="D92" s="190"/>
      <c r="E92" s="130"/>
      <c r="F92" s="130"/>
    </row>
    <row r="93" spans="1:6" x14ac:dyDescent="0.2">
      <c r="A93" s="245"/>
      <c r="B93" s="261"/>
      <c r="C93" s="144" t="str">
        <f>'cilji +ukrepi'!C33</f>
        <v>nakup potrebnih licenčnih programov</v>
      </c>
      <c r="D93" s="190"/>
      <c r="E93" s="130"/>
      <c r="F93" s="130"/>
    </row>
    <row r="94" spans="1:6" x14ac:dyDescent="0.2">
      <c r="A94" s="245"/>
      <c r="B94" s="261"/>
      <c r="C94" s="144">
        <f>'cilji +ukrepi'!C34</f>
        <v>0</v>
      </c>
      <c r="D94" s="190"/>
      <c r="E94" s="130"/>
      <c r="F94" s="130"/>
    </row>
    <row r="95" spans="1:6" x14ac:dyDescent="0.2">
      <c r="A95" s="245"/>
      <c r="B95" s="261"/>
      <c r="C95" s="144" t="str">
        <f>'cilji +ukrepi'!C35</f>
        <v>Pregled in dolgoročni načrt za infrastrukturo po posameznih oddelkih in objektih. Načrt potrebnih investicijskih vzdrževanj. Analiza delovanja in racionalizacija posameznih organizacijskih enot.</v>
      </c>
      <c r="D95" s="190"/>
      <c r="E95" s="130"/>
      <c r="F95" s="130"/>
    </row>
    <row r="96" spans="1:6" x14ac:dyDescent="0.2">
      <c r="A96" s="245"/>
      <c r="B96" s="261"/>
      <c r="C96" s="144" t="str">
        <f>'cilji +ukrepi'!C36</f>
        <v>Načrt in dogovor o demonstracijskih objektih izven fakultete. Formalizacija sodelovanja in zagotovitev sredstev.</v>
      </c>
      <c r="D96" s="190"/>
      <c r="E96" s="130"/>
      <c r="F96" s="130"/>
    </row>
    <row r="97" spans="1:6" x14ac:dyDescent="0.2">
      <c r="A97" s="245"/>
      <c r="B97" s="261"/>
      <c r="C97" s="144" t="str">
        <f>'cilji +ukrepi'!C39</f>
        <v>Izvedba razširjenih enegetskih pregledov in na njihovi osnovi pripraviti projekte za izvedbo. Na razpisih pridodbiti sredstva za izvedbo načrtovani del.</v>
      </c>
      <c r="D97" s="190"/>
      <c r="E97" s="130"/>
      <c r="F97" s="130"/>
    </row>
    <row r="98" spans="1:6" x14ac:dyDescent="0.2">
      <c r="A98" s="245"/>
      <c r="B98" s="261"/>
      <c r="C98" s="144" t="str">
        <f>'cilji +ukrepi'!C40</f>
        <v>Pogovori z na anketah slabše ocenjenimi učitelji. Didaktična izobraževanja. Obvezno didaktično  izobraževanje novih docentov. Stimulacija dobrih profesorjev – upoštevati ocene študentskih anket pri rednih ocenjevanjih in napredovanjih.</v>
      </c>
      <c r="D98" s="190"/>
      <c r="E98" s="130"/>
      <c r="F98" s="130"/>
    </row>
    <row r="99" spans="1:6" x14ac:dyDescent="0.2">
      <c r="A99" s="245"/>
      <c r="B99" s="261"/>
      <c r="C99" s="144" t="str">
        <f>'cilji +ukrepi'!C41</f>
        <v>Stimulirati in omogočiti mobilnost profesorjev – naših in tujih v okviru finančnih in veljavnih pravnih možnosti. Učiteljem omogočiti sobotno leto.</v>
      </c>
      <c r="D99" s="190"/>
      <c r="E99" s="130"/>
      <c r="F99" s="130"/>
    </row>
    <row r="100" spans="1:6" x14ac:dyDescent="0.2">
      <c r="A100" s="245"/>
      <c r="B100" s="261"/>
      <c r="C100" s="144">
        <f>'cilji +ukrepi'!C42</f>
        <v>0</v>
      </c>
      <c r="D100" s="190"/>
      <c r="E100" s="130"/>
      <c r="F100" s="130"/>
    </row>
    <row r="101" spans="1:6" x14ac:dyDescent="0.2">
      <c r="A101" s="245"/>
      <c r="B101" s="261"/>
      <c r="C101" s="144" t="str">
        <f>'cilji +ukrepi'!C43</f>
        <v>Pobuda rektoratu UL, da poveča napore, da se trend padanja proračunskih sredstev za pedagoško dejavnost UL ustavi. Pobude za sprejem zakona, ki bi udelil finaciranje visokega šolstva</v>
      </c>
      <c r="D101" s="190"/>
      <c r="E101" s="130"/>
      <c r="F101" s="130"/>
    </row>
    <row r="102" spans="1:6" x14ac:dyDescent="0.2">
      <c r="A102" s="245"/>
      <c r="B102" s="261"/>
      <c r="C102" s="144">
        <f>'cilji +ukrepi'!C44</f>
        <v>0</v>
      </c>
      <c r="D102" s="190"/>
      <c r="E102" s="130"/>
      <c r="F102" s="130"/>
    </row>
    <row r="103" spans="1:6" x14ac:dyDescent="0.2">
      <c r="A103" s="245"/>
      <c r="B103" s="261"/>
      <c r="C103" s="144">
        <f>'cilji +ukrepi'!C45</f>
        <v>0</v>
      </c>
      <c r="D103" s="190"/>
      <c r="E103" s="130"/>
      <c r="F103" s="130"/>
    </row>
    <row r="104" spans="1:6" x14ac:dyDescent="0.2">
      <c r="A104" s="245" t="s">
        <v>135</v>
      </c>
      <c r="B104" s="258"/>
      <c r="C104" s="110" t="s">
        <v>136</v>
      </c>
      <c r="D104" s="196"/>
      <c r="E104" s="134"/>
      <c r="F104" s="134"/>
    </row>
    <row r="105" spans="1:6" ht="15" customHeight="1" x14ac:dyDescent="0.2">
      <c r="A105" s="245"/>
      <c r="B105" s="259"/>
      <c r="C105" s="110" t="s">
        <v>137</v>
      </c>
      <c r="D105" s="196"/>
      <c r="E105" s="130"/>
      <c r="F105" s="130"/>
    </row>
    <row r="106" spans="1:6" x14ac:dyDescent="0.2">
      <c r="A106" s="245"/>
      <c r="B106" s="259"/>
      <c r="C106" s="110" t="s">
        <v>138</v>
      </c>
      <c r="D106" s="196"/>
      <c r="E106" s="130">
        <f>vpis!G12</f>
        <v>2959</v>
      </c>
      <c r="F106" s="130">
        <f>vpis!G26</f>
        <v>2956</v>
      </c>
    </row>
    <row r="107" spans="1:6" x14ac:dyDescent="0.2">
      <c r="A107" s="245"/>
      <c r="B107" s="259"/>
      <c r="C107" s="110" t="s">
        <v>139</v>
      </c>
      <c r="D107" s="196" t="s">
        <v>140</v>
      </c>
      <c r="E107" s="130"/>
      <c r="F107" s="130"/>
    </row>
    <row r="108" spans="1:6" x14ac:dyDescent="0.2">
      <c r="A108" s="245"/>
      <c r="B108" s="259"/>
      <c r="C108" s="110" t="s">
        <v>141</v>
      </c>
      <c r="D108" s="196"/>
      <c r="E108" s="130">
        <f>programi!F7</f>
        <v>0</v>
      </c>
      <c r="F108" s="130">
        <f>programi!F14</f>
        <v>0</v>
      </c>
    </row>
    <row r="109" spans="1:6" ht="36" x14ac:dyDescent="0.2">
      <c r="A109" s="245"/>
      <c r="B109" s="259"/>
      <c r="C109" s="240" t="s">
        <v>142</v>
      </c>
      <c r="D109" s="197" t="s">
        <v>73</v>
      </c>
      <c r="E109" s="129">
        <f>'izmenjava zaposlenih '!E5</f>
        <v>27</v>
      </c>
      <c r="F109" s="129">
        <f>'izmenjava zaposlenih '!J5</f>
        <v>25</v>
      </c>
    </row>
    <row r="110" spans="1:6" ht="60" x14ac:dyDescent="0.2">
      <c r="A110" s="245"/>
      <c r="B110" s="259"/>
      <c r="C110" s="241"/>
      <c r="D110" s="197" t="s">
        <v>143</v>
      </c>
      <c r="E110" s="129">
        <f>'izmenjava zaposlenih '!E6</f>
        <v>72</v>
      </c>
      <c r="F110" s="129">
        <f>'izmenjava zaposlenih '!J6</f>
        <v>53</v>
      </c>
    </row>
    <row r="111" spans="1:6" x14ac:dyDescent="0.2">
      <c r="A111" s="245"/>
      <c r="B111" s="259"/>
      <c r="C111" s="240" t="s">
        <v>144</v>
      </c>
      <c r="D111" s="190" t="s">
        <v>151</v>
      </c>
      <c r="E111" s="129">
        <f>'izmenjava zaposlenih '!E10+'izmenjava zaposlenih '!E14</f>
        <v>48</v>
      </c>
      <c r="F111" s="129">
        <f>'izmenjava zaposlenih '!J10+'izmenjava zaposlenih '!J14</f>
        <v>51</v>
      </c>
    </row>
    <row r="112" spans="1:6" x14ac:dyDescent="0.2">
      <c r="A112" s="245"/>
      <c r="B112" s="259"/>
      <c r="C112" s="241"/>
      <c r="D112" s="190" t="s">
        <v>152</v>
      </c>
      <c r="E112" s="129">
        <f>'izmenjava zaposlenih '!E8+'izmenjava zaposlenih '!E9+'izmenjava zaposlenih '!E11+'izmenjava zaposlenih '!E12+'izmenjava zaposlenih '!E13</f>
        <v>55</v>
      </c>
      <c r="F112" s="129">
        <f>'izmenjava zaposlenih '!J8+'izmenjava zaposlenih '!J9+'izmenjava zaposlenih '!J11+'izmenjava zaposlenih '!J12+'izmenjava zaposlenih '!J13</f>
        <v>57</v>
      </c>
    </row>
    <row r="113" spans="1:6" ht="84" x14ac:dyDescent="0.2">
      <c r="A113" s="245"/>
      <c r="B113" s="259"/>
      <c r="C113" s="111" t="s">
        <v>145</v>
      </c>
      <c r="D113" s="196" t="s">
        <v>149</v>
      </c>
      <c r="E113" s="130">
        <f>raziskovalna!C5</f>
        <v>357</v>
      </c>
      <c r="F113" s="130">
        <f>raziskovalna!D5</f>
        <v>355</v>
      </c>
    </row>
    <row r="114" spans="1:6" x14ac:dyDescent="0.2">
      <c r="A114" s="245"/>
      <c r="B114" s="259"/>
      <c r="C114" s="244" t="s">
        <v>146</v>
      </c>
      <c r="D114" s="190" t="s">
        <v>216</v>
      </c>
      <c r="E114" s="130">
        <f>projekti!E14</f>
        <v>30</v>
      </c>
      <c r="F114" s="130">
        <f>projekti!I14</f>
        <v>32</v>
      </c>
    </row>
    <row r="115" spans="1:6" x14ac:dyDescent="0.2">
      <c r="A115" s="245"/>
      <c r="B115" s="259"/>
      <c r="C115" s="244"/>
      <c r="D115" s="190" t="s">
        <v>217</v>
      </c>
      <c r="E115" s="135">
        <f>projekti!D14</f>
        <v>3</v>
      </c>
      <c r="F115" s="135">
        <f>projekti!H14</f>
        <v>3</v>
      </c>
    </row>
    <row r="116" spans="1:6" x14ac:dyDescent="0.2">
      <c r="A116" s="245"/>
      <c r="B116" s="259"/>
      <c r="C116" s="244"/>
      <c r="D116" s="190" t="s">
        <v>154</v>
      </c>
      <c r="E116" s="135">
        <f>projekti!D16+projekti!E16</f>
        <v>72</v>
      </c>
      <c r="F116" s="135">
        <f>projekti!H16+projekti!I16</f>
        <v>74</v>
      </c>
    </row>
    <row r="117" spans="1:6" x14ac:dyDescent="0.2">
      <c r="A117" s="245"/>
      <c r="B117" s="260"/>
      <c r="C117" s="244"/>
      <c r="D117" s="190" t="s">
        <v>155</v>
      </c>
      <c r="E117" s="135">
        <f>projekti!D18+projekti!E18</f>
        <v>28</v>
      </c>
      <c r="F117" s="135">
        <f>projekti!H18+projekti!I18</f>
        <v>29</v>
      </c>
    </row>
  </sheetData>
  <mergeCells count="30">
    <mergeCell ref="A2:A21"/>
    <mergeCell ref="B80:B91"/>
    <mergeCell ref="B92:B103"/>
    <mergeCell ref="B55:B60"/>
    <mergeCell ref="B61:B66"/>
    <mergeCell ref="A67:A72"/>
    <mergeCell ref="B67:B69"/>
    <mergeCell ref="B70:B72"/>
    <mergeCell ref="B16:B21"/>
    <mergeCell ref="B29:B34"/>
    <mergeCell ref="B35:B40"/>
    <mergeCell ref="B41:B46"/>
    <mergeCell ref="B47:B52"/>
    <mergeCell ref="A80:A103"/>
    <mergeCell ref="C111:C112"/>
    <mergeCell ref="C7:C8"/>
    <mergeCell ref="C114:C117"/>
    <mergeCell ref="A104:A117"/>
    <mergeCell ref="C109:C110"/>
    <mergeCell ref="B2:B9"/>
    <mergeCell ref="B10:B15"/>
    <mergeCell ref="B22:B28"/>
    <mergeCell ref="A22:A40"/>
    <mergeCell ref="A53:A66"/>
    <mergeCell ref="B53:B54"/>
    <mergeCell ref="B104:B117"/>
    <mergeCell ref="B74:B76"/>
    <mergeCell ref="B77:B79"/>
    <mergeCell ref="A73:A79"/>
    <mergeCell ref="A41:A52"/>
  </mergeCells>
  <pageMargins left="0.70866141732283472" right="0.70866141732283472" top="0.74803149606299213" bottom="0.74803149606299213" header="0.31496062992125984" footer="0.31496062992125984"/>
  <pageSetup paperSize="9" scale="44"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6"/>
  <sheetViews>
    <sheetView topLeftCell="A16" workbookViewId="0">
      <selection activeCell="C3" sqref="C3"/>
    </sheetView>
  </sheetViews>
  <sheetFormatPr defaultRowHeight="15" x14ac:dyDescent="0.25"/>
  <cols>
    <col min="1" max="1" width="39.85546875" style="53" customWidth="1"/>
    <col min="2" max="2" width="70.28515625" style="306" customWidth="1"/>
    <col min="3" max="3" width="87.85546875" style="307" customWidth="1"/>
  </cols>
  <sheetData>
    <row r="1" spans="1:3" ht="42" customHeight="1" thickBot="1" x14ac:dyDescent="0.3">
      <c r="A1" s="53" t="str">
        <f>programi!A2</f>
        <v>BF</v>
      </c>
      <c r="B1" s="142" t="s">
        <v>191</v>
      </c>
      <c r="C1" s="142" t="s">
        <v>215</v>
      </c>
    </row>
    <row r="2" spans="1:3" ht="88.5" customHeight="1" thickTop="1" thickBot="1" x14ac:dyDescent="0.3">
      <c r="A2" s="278" t="s">
        <v>159</v>
      </c>
      <c r="B2" s="292" t="s">
        <v>222</v>
      </c>
      <c r="C2" s="293" t="s">
        <v>233</v>
      </c>
    </row>
    <row r="3" spans="1:3" ht="59.25" customHeight="1" thickTop="1" x14ac:dyDescent="0.25">
      <c r="A3" s="279"/>
      <c r="B3" s="325" t="s">
        <v>120</v>
      </c>
      <c r="C3" s="326" t="s">
        <v>223</v>
      </c>
    </row>
    <row r="4" spans="1:3" ht="84" customHeight="1" x14ac:dyDescent="0.25">
      <c r="A4" s="279"/>
      <c r="B4" s="325" t="s">
        <v>224</v>
      </c>
      <c r="C4" s="327" t="s">
        <v>232</v>
      </c>
    </row>
    <row r="5" spans="1:3" ht="61.5" customHeight="1" x14ac:dyDescent="0.25">
      <c r="A5" s="279"/>
      <c r="B5" s="325" t="s">
        <v>225</v>
      </c>
      <c r="C5" s="327" t="s">
        <v>230</v>
      </c>
    </row>
    <row r="6" spans="1:3" ht="42" customHeight="1" thickBot="1" x14ac:dyDescent="0.3">
      <c r="A6" s="279"/>
      <c r="B6" s="325" t="s">
        <v>226</v>
      </c>
      <c r="C6" s="327" t="s">
        <v>231</v>
      </c>
    </row>
    <row r="7" spans="1:3" ht="51" customHeight="1" thickTop="1" thickBot="1" x14ac:dyDescent="0.3">
      <c r="A7" s="280"/>
      <c r="B7" s="294" t="s">
        <v>227</v>
      </c>
      <c r="C7" s="295" t="s">
        <v>228</v>
      </c>
    </row>
    <row r="8" spans="1:3" ht="45.75" thickTop="1" x14ac:dyDescent="0.25">
      <c r="A8" s="278" t="s">
        <v>160</v>
      </c>
      <c r="B8" s="296" t="s">
        <v>234</v>
      </c>
      <c r="C8" s="297" t="s">
        <v>235</v>
      </c>
    </row>
    <row r="9" spans="1:3" ht="30" x14ac:dyDescent="0.25">
      <c r="A9" s="279"/>
      <c r="B9" s="298" t="s">
        <v>236</v>
      </c>
      <c r="C9" s="293" t="s">
        <v>237</v>
      </c>
    </row>
    <row r="10" spans="1:3" ht="30" x14ac:dyDescent="0.25">
      <c r="A10" s="279"/>
      <c r="B10" s="298" t="s">
        <v>238</v>
      </c>
      <c r="C10" s="293" t="s">
        <v>239</v>
      </c>
    </row>
    <row r="11" spans="1:3" ht="30" x14ac:dyDescent="0.25">
      <c r="A11" s="279"/>
      <c r="B11" s="299" t="s">
        <v>240</v>
      </c>
      <c r="C11" s="293" t="s">
        <v>241</v>
      </c>
    </row>
    <row r="12" spans="1:3" ht="23.25" customHeight="1" x14ac:dyDescent="0.25">
      <c r="A12" s="279"/>
      <c r="B12" s="299" t="s">
        <v>242</v>
      </c>
      <c r="C12" s="300" t="s">
        <v>243</v>
      </c>
    </row>
    <row r="13" spans="1:3" ht="23.25" customHeight="1" thickBot="1" x14ac:dyDescent="0.3">
      <c r="A13" s="281"/>
      <c r="B13" s="301"/>
      <c r="C13" s="302"/>
    </row>
    <row r="14" spans="1:3" ht="23.25" customHeight="1" thickTop="1" x14ac:dyDescent="0.25">
      <c r="A14" s="278" t="s">
        <v>161</v>
      </c>
      <c r="B14" s="303" t="s">
        <v>249</v>
      </c>
      <c r="C14" s="295"/>
    </row>
    <row r="15" spans="1:3" ht="23.25" customHeight="1" x14ac:dyDescent="0.25">
      <c r="A15" s="279"/>
      <c r="B15" s="304" t="s">
        <v>250</v>
      </c>
      <c r="C15" s="300" t="s">
        <v>251</v>
      </c>
    </row>
    <row r="16" spans="1:3" ht="23.25" customHeight="1" x14ac:dyDescent="0.25">
      <c r="A16" s="279"/>
      <c r="B16" s="304" t="s">
        <v>252</v>
      </c>
      <c r="C16" s="300" t="s">
        <v>253</v>
      </c>
    </row>
    <row r="17" spans="1:3" ht="23.25" customHeight="1" x14ac:dyDescent="0.25">
      <c r="A17" s="279"/>
      <c r="B17" s="304" t="s">
        <v>254</v>
      </c>
      <c r="C17" s="300" t="s">
        <v>255</v>
      </c>
    </row>
    <row r="18" spans="1:3" ht="23.25" customHeight="1" x14ac:dyDescent="0.25">
      <c r="A18" s="279"/>
      <c r="B18" s="299"/>
      <c r="C18" s="300"/>
    </row>
    <row r="19" spans="1:3" ht="23.25" customHeight="1" thickBot="1" x14ac:dyDescent="0.3">
      <c r="A19" s="281"/>
      <c r="B19" s="301"/>
      <c r="C19" s="302"/>
    </row>
    <row r="20" spans="1:3" ht="23.25" customHeight="1" thickTop="1" x14ac:dyDescent="0.25">
      <c r="A20" s="282" t="s">
        <v>192</v>
      </c>
      <c r="B20" s="296" t="s">
        <v>244</v>
      </c>
      <c r="C20" s="295" t="s">
        <v>256</v>
      </c>
    </row>
    <row r="21" spans="1:3" ht="30" x14ac:dyDescent="0.25">
      <c r="A21" s="276"/>
      <c r="B21" s="298" t="s">
        <v>245</v>
      </c>
      <c r="C21" s="293" t="s">
        <v>246</v>
      </c>
    </row>
    <row r="22" spans="1:3" ht="60" x14ac:dyDescent="0.25">
      <c r="A22" s="276"/>
      <c r="B22" s="298" t="s">
        <v>247</v>
      </c>
      <c r="C22" s="293" t="s">
        <v>248</v>
      </c>
    </row>
    <row r="23" spans="1:3" ht="23.25" customHeight="1" x14ac:dyDescent="0.25">
      <c r="A23" s="276"/>
      <c r="B23" s="298"/>
      <c r="C23" s="300"/>
    </row>
    <row r="24" spans="1:3" ht="23.25" customHeight="1" x14ac:dyDescent="0.25">
      <c r="A24" s="276"/>
      <c r="B24" s="298"/>
      <c r="C24" s="300"/>
    </row>
    <row r="25" spans="1:3" ht="23.25" customHeight="1" thickBot="1" x14ac:dyDescent="0.3">
      <c r="A25" s="277"/>
      <c r="B25" s="305"/>
      <c r="C25" s="302"/>
    </row>
    <row r="26" spans="1:3" ht="30.75" thickTop="1" x14ac:dyDescent="0.25">
      <c r="A26" s="282" t="s">
        <v>205</v>
      </c>
      <c r="B26" s="288" t="s">
        <v>257</v>
      </c>
      <c r="C26" s="289" t="s">
        <v>270</v>
      </c>
    </row>
    <row r="27" spans="1:3" ht="30" x14ac:dyDescent="0.25">
      <c r="A27" s="276"/>
      <c r="B27" s="290" t="s">
        <v>269</v>
      </c>
      <c r="C27" s="291" t="s">
        <v>272</v>
      </c>
    </row>
    <row r="28" spans="1:3" ht="15.75" thickBot="1" x14ac:dyDescent="0.3">
      <c r="A28" s="277"/>
      <c r="B28" s="320" t="s">
        <v>271</v>
      </c>
      <c r="C28" s="321" t="s">
        <v>273</v>
      </c>
    </row>
    <row r="29" spans="1:3" ht="45.75" thickTop="1" x14ac:dyDescent="0.25">
      <c r="A29" s="275" t="s">
        <v>212</v>
      </c>
      <c r="B29" s="308" t="s">
        <v>258</v>
      </c>
      <c r="C29" s="309" t="s">
        <v>259</v>
      </c>
    </row>
    <row r="30" spans="1:3" ht="30" x14ac:dyDescent="0.25">
      <c r="A30" s="273"/>
      <c r="B30" s="310" t="s">
        <v>260</v>
      </c>
      <c r="C30" s="311" t="s">
        <v>261</v>
      </c>
    </row>
    <row r="31" spans="1:3" ht="24" customHeight="1" thickBot="1" x14ac:dyDescent="0.3">
      <c r="A31" s="283"/>
      <c r="B31" s="312"/>
      <c r="C31" s="313"/>
    </row>
    <row r="32" spans="1:3" ht="61.5" thickTop="1" thickBot="1" x14ac:dyDescent="0.3">
      <c r="A32" s="275" t="s">
        <v>208</v>
      </c>
      <c r="B32" s="314" t="s">
        <v>262</v>
      </c>
      <c r="C32" s="315" t="s">
        <v>263</v>
      </c>
    </row>
    <row r="33" spans="1:3" ht="30.75" thickTop="1" x14ac:dyDescent="0.25">
      <c r="A33" s="273"/>
      <c r="B33" s="323" t="s">
        <v>283</v>
      </c>
      <c r="C33" s="324" t="s">
        <v>284</v>
      </c>
    </row>
    <row r="34" spans="1:3" ht="24" customHeight="1" x14ac:dyDescent="0.25">
      <c r="A34" s="274"/>
      <c r="B34" s="298"/>
      <c r="C34" s="300"/>
    </row>
    <row r="35" spans="1:3" ht="45" x14ac:dyDescent="0.25">
      <c r="A35" s="272" t="s">
        <v>209</v>
      </c>
      <c r="B35" s="316" t="s">
        <v>274</v>
      </c>
      <c r="C35" s="315" t="s">
        <v>275</v>
      </c>
    </row>
    <row r="36" spans="1:3" ht="30" x14ac:dyDescent="0.25">
      <c r="A36" s="273"/>
      <c r="B36" s="292" t="s">
        <v>264</v>
      </c>
      <c r="C36" s="317" t="s">
        <v>265</v>
      </c>
    </row>
    <row r="37" spans="1:3" x14ac:dyDescent="0.25">
      <c r="A37" s="273"/>
      <c r="B37" s="323" t="s">
        <v>282</v>
      </c>
      <c r="C37" s="322" t="s">
        <v>281</v>
      </c>
    </row>
    <row r="38" spans="1:3" ht="30" x14ac:dyDescent="0.25">
      <c r="A38" s="273"/>
      <c r="B38" s="166" t="s">
        <v>285</v>
      </c>
      <c r="C38" s="211" t="s">
        <v>286</v>
      </c>
    </row>
    <row r="39" spans="1:3" ht="30" x14ac:dyDescent="0.25">
      <c r="A39" s="274"/>
      <c r="B39" s="298" t="s">
        <v>277</v>
      </c>
      <c r="C39" s="293" t="s">
        <v>278</v>
      </c>
    </row>
    <row r="40" spans="1:3" ht="45" x14ac:dyDescent="0.25">
      <c r="A40" s="276" t="s">
        <v>210</v>
      </c>
      <c r="B40" s="292" t="s">
        <v>266</v>
      </c>
      <c r="C40" s="317" t="s">
        <v>267</v>
      </c>
    </row>
    <row r="41" spans="1:3" ht="30" x14ac:dyDescent="0.25">
      <c r="A41" s="276"/>
      <c r="B41" s="318" t="s">
        <v>268</v>
      </c>
      <c r="C41" s="319" t="s">
        <v>276</v>
      </c>
    </row>
    <row r="42" spans="1:3" ht="24" customHeight="1" x14ac:dyDescent="0.25">
      <c r="A42" s="276" t="s">
        <v>211</v>
      </c>
      <c r="B42" s="298"/>
      <c r="C42" s="300"/>
    </row>
    <row r="43" spans="1:3" ht="45" x14ac:dyDescent="0.25">
      <c r="A43" s="276" t="s">
        <v>213</v>
      </c>
      <c r="B43" s="298" t="s">
        <v>279</v>
      </c>
      <c r="C43" s="293" t="s">
        <v>280</v>
      </c>
    </row>
    <row r="44" spans="1:3" ht="24" customHeight="1" x14ac:dyDescent="0.25">
      <c r="A44" s="276"/>
      <c r="B44" s="166"/>
      <c r="C44" s="165"/>
    </row>
    <row r="45" spans="1:3" ht="24" customHeight="1" thickBot="1" x14ac:dyDescent="0.3">
      <c r="A45" s="277"/>
      <c r="B45" s="305"/>
      <c r="C45" s="302"/>
    </row>
    <row r="46" spans="1:3" ht="15.75" thickTop="1" x14ac:dyDescent="0.25"/>
  </sheetData>
  <sheetProtection formatCells="0" formatColumns="0" formatRows="0" insertRows="0"/>
  <mergeCells count="10">
    <mergeCell ref="A35:A39"/>
    <mergeCell ref="A32:A34"/>
    <mergeCell ref="A40:A42"/>
    <mergeCell ref="A43:A45"/>
    <mergeCell ref="A2:A7"/>
    <mergeCell ref="A8:A13"/>
    <mergeCell ref="A14:A19"/>
    <mergeCell ref="A20:A25"/>
    <mergeCell ref="A26:A28"/>
    <mergeCell ref="A29:A31"/>
  </mergeCells>
  <pageMargins left="0.70866141732283472" right="0.70866141732283472" top="0.74803149606299213" bottom="0.74803149606299213" header="0.31496062992125984" footer="0.31496062992125984"/>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
  <sheetViews>
    <sheetView workbookViewId="0">
      <selection activeCell="B6" sqref="B6"/>
    </sheetView>
  </sheetViews>
  <sheetFormatPr defaultRowHeight="15" x14ac:dyDescent="0.25"/>
  <cols>
    <col min="1" max="1" width="39.7109375" customWidth="1"/>
    <col min="2" max="2" width="69.140625" customWidth="1"/>
  </cols>
  <sheetData>
    <row r="1" spans="1:2" x14ac:dyDescent="0.25">
      <c r="A1" s="284"/>
      <c r="B1" s="284"/>
    </row>
    <row r="3" spans="1:2" ht="79.5" customHeight="1" x14ac:dyDescent="0.25"/>
    <row r="4" spans="1:2" x14ac:dyDescent="0.25">
      <c r="A4" s="4" t="s">
        <v>189</v>
      </c>
      <c r="B4" t="str">
        <f>programi!A3</f>
        <v>BF</v>
      </c>
    </row>
    <row r="5" spans="1:2" ht="60" x14ac:dyDescent="0.25">
      <c r="A5" s="4" t="s">
        <v>221</v>
      </c>
      <c r="B5" s="210" t="s">
        <v>287</v>
      </c>
    </row>
  </sheetData>
  <mergeCells count="1">
    <mergeCell ref="A1:B1"/>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tabSelected="1" zoomScaleNormal="100" workbookViewId="0">
      <selection activeCell="A2" sqref="A2"/>
    </sheetView>
  </sheetViews>
  <sheetFormatPr defaultRowHeight="15" x14ac:dyDescent="0.25"/>
  <cols>
    <col min="1" max="1" width="12.28515625" customWidth="1"/>
    <col min="2" max="2" width="13.7109375" customWidth="1"/>
    <col min="3" max="3" width="21.140625" customWidth="1"/>
    <col min="4" max="4" width="21" customWidth="1"/>
    <col min="5" max="5" width="40.140625" style="1" customWidth="1"/>
    <col min="6" max="6" width="17.5703125" customWidth="1"/>
    <col min="7" max="7" width="23.140625" customWidth="1"/>
  </cols>
  <sheetData>
    <row r="1" spans="1:7" s="1" customFormat="1" ht="84.75" customHeight="1" x14ac:dyDescent="0.25">
      <c r="A1" s="4" t="s">
        <v>0</v>
      </c>
      <c r="B1" s="4" t="s">
        <v>4</v>
      </c>
      <c r="C1" s="4" t="s">
        <v>3</v>
      </c>
      <c r="D1" s="4" t="s">
        <v>1</v>
      </c>
      <c r="E1" s="4" t="s">
        <v>23</v>
      </c>
      <c r="F1" s="4" t="s">
        <v>2</v>
      </c>
      <c r="G1" s="5" t="s">
        <v>48</v>
      </c>
    </row>
    <row r="2" spans="1:7" x14ac:dyDescent="0.25">
      <c r="A2" s="6" t="s">
        <v>85</v>
      </c>
      <c r="B2" s="7" t="s">
        <v>185</v>
      </c>
      <c r="C2" s="7">
        <v>2016</v>
      </c>
      <c r="D2" s="6" t="s">
        <v>17</v>
      </c>
      <c r="E2" s="7" t="s">
        <v>20</v>
      </c>
      <c r="F2" s="6">
        <v>0</v>
      </c>
      <c r="G2" s="148">
        <v>0</v>
      </c>
    </row>
    <row r="3" spans="1:7" x14ac:dyDescent="0.25">
      <c r="A3" s="8" t="str">
        <f>A2</f>
        <v>BF</v>
      </c>
      <c r="B3" s="9" t="s">
        <v>185</v>
      </c>
      <c r="C3" s="9">
        <v>2016</v>
      </c>
      <c r="D3" s="8" t="s">
        <v>17</v>
      </c>
      <c r="E3" s="9" t="s">
        <v>21</v>
      </c>
      <c r="F3" s="8">
        <v>0</v>
      </c>
      <c r="G3" s="149">
        <v>0</v>
      </c>
    </row>
    <row r="4" spans="1:7" x14ac:dyDescent="0.25">
      <c r="A4" s="6" t="str">
        <f t="shared" ref="A4:A13" si="0">A3</f>
        <v>BF</v>
      </c>
      <c r="B4" s="7" t="s">
        <v>185</v>
      </c>
      <c r="C4" s="7">
        <v>2016</v>
      </c>
      <c r="D4" s="6" t="s">
        <v>18</v>
      </c>
      <c r="E4" s="7" t="s">
        <v>22</v>
      </c>
      <c r="F4" s="6"/>
      <c r="G4" s="148"/>
    </row>
    <row r="5" spans="1:7" x14ac:dyDescent="0.25">
      <c r="A5" s="8" t="str">
        <f t="shared" si="0"/>
        <v>BF</v>
      </c>
      <c r="B5" s="9" t="s">
        <v>185</v>
      </c>
      <c r="C5" s="9">
        <v>2016</v>
      </c>
      <c r="D5" s="8" t="s">
        <v>18</v>
      </c>
      <c r="E5" s="9" t="s">
        <v>186</v>
      </c>
      <c r="F5" s="8">
        <v>0</v>
      </c>
      <c r="G5" s="149">
        <v>0</v>
      </c>
    </row>
    <row r="6" spans="1:7" x14ac:dyDescent="0.25">
      <c r="A6" s="6" t="str">
        <f t="shared" si="0"/>
        <v>BF</v>
      </c>
      <c r="B6" s="7" t="s">
        <v>185</v>
      </c>
      <c r="C6" s="7">
        <v>2016</v>
      </c>
      <c r="D6" s="6" t="s">
        <v>19</v>
      </c>
      <c r="E6" s="221" t="s">
        <v>187</v>
      </c>
      <c r="F6" s="222">
        <v>0</v>
      </c>
      <c r="G6" s="223">
        <v>0</v>
      </c>
    </row>
    <row r="7" spans="1:7" x14ac:dyDescent="0.25">
      <c r="A7" s="8"/>
      <c r="B7" s="8"/>
      <c r="C7" s="8"/>
      <c r="D7" s="8"/>
      <c r="E7" s="224"/>
      <c r="F7" s="225">
        <f>SUM(F2:F6)</f>
        <v>0</v>
      </c>
      <c r="G7" s="226">
        <f t="shared" ref="G7" si="1">SUM(G2:G6)</f>
        <v>0</v>
      </c>
    </row>
    <row r="8" spans="1:7" ht="15.75" thickBot="1" x14ac:dyDescent="0.3">
      <c r="A8" s="150"/>
      <c r="B8" s="150"/>
      <c r="C8" s="150"/>
      <c r="D8" s="150"/>
      <c r="E8" s="227"/>
      <c r="F8" s="228"/>
      <c r="G8" s="229"/>
    </row>
    <row r="9" spans="1:7" ht="15.75" thickTop="1" x14ac:dyDescent="0.25">
      <c r="A9" s="10" t="str">
        <f>A6</f>
        <v>BF</v>
      </c>
      <c r="B9" s="11" t="s">
        <v>219</v>
      </c>
      <c r="C9" s="11">
        <v>2017</v>
      </c>
      <c r="D9" s="10" t="s">
        <v>17</v>
      </c>
      <c r="E9" s="230" t="s">
        <v>20</v>
      </c>
      <c r="F9" s="231">
        <v>0</v>
      </c>
      <c r="G9" s="232">
        <v>0</v>
      </c>
    </row>
    <row r="10" spans="1:7" x14ac:dyDescent="0.25">
      <c r="A10" s="6" t="str">
        <f t="shared" si="0"/>
        <v>BF</v>
      </c>
      <c r="B10" s="7" t="s">
        <v>219</v>
      </c>
      <c r="C10" s="7">
        <v>2017</v>
      </c>
      <c r="D10" s="6" t="s">
        <v>17</v>
      </c>
      <c r="E10" s="221" t="s">
        <v>21</v>
      </c>
      <c r="F10" s="222">
        <v>0</v>
      </c>
      <c r="G10" s="223">
        <v>0</v>
      </c>
    </row>
    <row r="11" spans="1:7" x14ac:dyDescent="0.25">
      <c r="A11" s="8" t="str">
        <f t="shared" si="0"/>
        <v>BF</v>
      </c>
      <c r="B11" s="9" t="s">
        <v>219</v>
      </c>
      <c r="C11" s="9">
        <v>2017</v>
      </c>
      <c r="D11" s="8" t="s">
        <v>18</v>
      </c>
      <c r="E11" s="224" t="s">
        <v>22</v>
      </c>
      <c r="F11" s="233"/>
      <c r="G11" s="234"/>
    </row>
    <row r="12" spans="1:7" x14ac:dyDescent="0.25">
      <c r="A12" s="6" t="str">
        <f t="shared" si="0"/>
        <v>BF</v>
      </c>
      <c r="B12" s="7" t="s">
        <v>219</v>
      </c>
      <c r="C12" s="7">
        <v>2017</v>
      </c>
      <c r="D12" s="6" t="s">
        <v>18</v>
      </c>
      <c r="E12" s="221" t="s">
        <v>186</v>
      </c>
      <c r="F12" s="222">
        <v>0</v>
      </c>
      <c r="G12" s="223">
        <v>0</v>
      </c>
    </row>
    <row r="13" spans="1:7" x14ac:dyDescent="0.25">
      <c r="A13" s="8" t="str">
        <f t="shared" si="0"/>
        <v>BF</v>
      </c>
      <c r="B13" s="9" t="s">
        <v>219</v>
      </c>
      <c r="C13" s="9">
        <v>2017</v>
      </c>
      <c r="D13" s="8" t="s">
        <v>19</v>
      </c>
      <c r="E13" s="224" t="s">
        <v>187</v>
      </c>
      <c r="F13" s="233">
        <v>0</v>
      </c>
      <c r="G13" s="234">
        <v>0</v>
      </c>
    </row>
    <row r="14" spans="1:7" x14ac:dyDescent="0.25">
      <c r="A14" s="151"/>
      <c r="B14" s="152"/>
      <c r="C14" s="152"/>
      <c r="D14" s="152"/>
      <c r="E14" s="153"/>
      <c r="F14" s="154">
        <f>SUM(F9:F13)</f>
        <v>0</v>
      </c>
      <c r="G14" s="155">
        <f t="shared" ref="G14" si="2">SUM(G9:G13)</f>
        <v>0</v>
      </c>
    </row>
  </sheetData>
  <dataValidations count="1">
    <dataValidation type="list" allowBlank="1" showInputMessage="1" showErrorMessage="1" sqref="A2">
      <formula1>clanica</formula1>
    </dataValidation>
  </dataValidations>
  <pageMargins left="0.70866141732283472" right="0.70866141732283472" top="0.74803149606299213" bottom="0.74803149606299213" header="0.31496062992125984" footer="0.31496062992125984"/>
  <pageSetup paperSize="9" scale="87" orientation="landscape"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90" zoomScaleNormal="90" workbookViewId="0">
      <selection activeCell="E25" sqref="E25:L25"/>
    </sheetView>
  </sheetViews>
  <sheetFormatPr defaultRowHeight="15" x14ac:dyDescent="0.25"/>
  <cols>
    <col min="1" max="1" width="10.7109375" customWidth="1"/>
    <col min="2" max="2" width="19.28515625" customWidth="1"/>
    <col min="3" max="3" width="16.5703125" customWidth="1"/>
    <col min="4" max="4" width="21.7109375" customWidth="1"/>
    <col min="5" max="5" width="44.5703125" customWidth="1"/>
    <col min="6" max="6" width="16.7109375" customWidth="1"/>
    <col min="7" max="10" width="22" style="3" customWidth="1"/>
    <col min="11" max="12" width="22" customWidth="1"/>
  </cols>
  <sheetData>
    <row r="1" spans="1:12" ht="142.5" customHeight="1" x14ac:dyDescent="0.25">
      <c r="A1" s="4" t="s">
        <v>0</v>
      </c>
      <c r="B1" s="4" t="s">
        <v>33</v>
      </c>
      <c r="C1" s="4" t="s">
        <v>34</v>
      </c>
      <c r="D1" s="4" t="s">
        <v>1</v>
      </c>
      <c r="E1" s="4" t="s">
        <v>25</v>
      </c>
      <c r="F1" s="4" t="s">
        <v>26</v>
      </c>
      <c r="G1" s="12" t="s">
        <v>29</v>
      </c>
      <c r="H1" s="12" t="s">
        <v>30</v>
      </c>
      <c r="I1" s="12" t="s">
        <v>37</v>
      </c>
      <c r="J1" s="12" t="s">
        <v>31</v>
      </c>
      <c r="K1" s="12" t="s">
        <v>32</v>
      </c>
      <c r="L1" s="112" t="s">
        <v>35</v>
      </c>
    </row>
    <row r="2" spans="1:12" x14ac:dyDescent="0.25">
      <c r="A2" s="6" t="str">
        <f>programi!$A$2</f>
        <v>BF</v>
      </c>
      <c r="B2" s="6" t="s">
        <v>185</v>
      </c>
      <c r="C2" s="6">
        <v>2016</v>
      </c>
      <c r="D2" s="6" t="s">
        <v>17</v>
      </c>
      <c r="E2" s="6" t="s">
        <v>20</v>
      </c>
      <c r="F2" s="6" t="s">
        <v>27</v>
      </c>
      <c r="G2" s="43">
        <v>1370</v>
      </c>
      <c r="H2" s="43">
        <v>100</v>
      </c>
      <c r="I2" s="212">
        <v>110</v>
      </c>
      <c r="J2" s="212">
        <v>34</v>
      </c>
      <c r="K2" s="213">
        <v>505</v>
      </c>
      <c r="L2" s="214">
        <v>370</v>
      </c>
    </row>
    <row r="3" spans="1:12" x14ac:dyDescent="0.25">
      <c r="A3" s="8" t="str">
        <f>programi!$A$2</f>
        <v>BF</v>
      </c>
      <c r="B3" s="8" t="s">
        <v>185</v>
      </c>
      <c r="C3" s="8">
        <v>2016</v>
      </c>
      <c r="D3" s="8" t="s">
        <v>17</v>
      </c>
      <c r="E3" s="8" t="s">
        <v>20</v>
      </c>
      <c r="F3" s="8" t="s">
        <v>28</v>
      </c>
      <c r="G3" s="44">
        <v>0</v>
      </c>
      <c r="H3" s="44">
        <v>0</v>
      </c>
      <c r="I3" s="212">
        <v>0</v>
      </c>
      <c r="J3" s="212"/>
      <c r="K3" s="213">
        <v>0</v>
      </c>
      <c r="L3" s="214">
        <v>0</v>
      </c>
    </row>
    <row r="4" spans="1:12" x14ac:dyDescent="0.25">
      <c r="A4" s="6" t="str">
        <f>programi!$A$2</f>
        <v>BF</v>
      </c>
      <c r="B4" s="6" t="s">
        <v>185</v>
      </c>
      <c r="C4" s="6">
        <v>2016</v>
      </c>
      <c r="D4" s="6" t="s">
        <v>17</v>
      </c>
      <c r="E4" s="6" t="s">
        <v>21</v>
      </c>
      <c r="F4" s="6" t="s">
        <v>27</v>
      </c>
      <c r="G4" s="43">
        <v>580</v>
      </c>
      <c r="H4" s="212">
        <v>40</v>
      </c>
      <c r="I4" s="212">
        <v>80</v>
      </c>
      <c r="J4" s="212">
        <v>4</v>
      </c>
      <c r="K4" s="213">
        <v>260</v>
      </c>
      <c r="L4" s="214">
        <v>100</v>
      </c>
    </row>
    <row r="5" spans="1:12" x14ac:dyDescent="0.25">
      <c r="A5" s="8" t="str">
        <f>programi!$A$2</f>
        <v>BF</v>
      </c>
      <c r="B5" s="8" t="s">
        <v>185</v>
      </c>
      <c r="C5" s="8">
        <v>2016</v>
      </c>
      <c r="D5" s="8" t="s">
        <v>17</v>
      </c>
      <c r="E5" s="8" t="s">
        <v>21</v>
      </c>
      <c r="F5" s="8" t="s">
        <v>28</v>
      </c>
      <c r="G5" s="44">
        <v>0</v>
      </c>
      <c r="H5" s="44">
        <v>0</v>
      </c>
      <c r="I5" s="44">
        <v>0</v>
      </c>
      <c r="J5" s="44"/>
      <c r="K5" s="41">
        <v>0</v>
      </c>
      <c r="L5" s="42">
        <v>0</v>
      </c>
    </row>
    <row r="6" spans="1:12" x14ac:dyDescent="0.25">
      <c r="A6" s="6" t="str">
        <f>programi!$A$2</f>
        <v>BF</v>
      </c>
      <c r="B6" s="6" t="s">
        <v>185</v>
      </c>
      <c r="C6" s="6">
        <v>2016</v>
      </c>
      <c r="D6" s="6" t="s">
        <v>18</v>
      </c>
      <c r="E6" s="6" t="s">
        <v>22</v>
      </c>
      <c r="F6" s="6" t="s">
        <v>27</v>
      </c>
      <c r="G6" s="43">
        <v>0</v>
      </c>
      <c r="H6" s="43">
        <v>0</v>
      </c>
      <c r="I6" s="43">
        <v>0</v>
      </c>
      <c r="J6" s="43"/>
      <c r="K6" s="39">
        <v>0</v>
      </c>
      <c r="L6" s="40">
        <v>0</v>
      </c>
    </row>
    <row r="7" spans="1:12" x14ac:dyDescent="0.25">
      <c r="A7" s="8" t="str">
        <f>programi!$A$2</f>
        <v>BF</v>
      </c>
      <c r="B7" s="8" t="s">
        <v>185</v>
      </c>
      <c r="C7" s="8">
        <v>2016</v>
      </c>
      <c r="D7" s="8" t="s">
        <v>18</v>
      </c>
      <c r="E7" s="8" t="s">
        <v>22</v>
      </c>
      <c r="F7" s="8" t="s">
        <v>28</v>
      </c>
      <c r="G7" s="44">
        <v>0</v>
      </c>
      <c r="H7" s="44">
        <v>0</v>
      </c>
      <c r="I7" s="44">
        <v>0</v>
      </c>
      <c r="J7" s="44"/>
      <c r="K7" s="41">
        <v>0</v>
      </c>
      <c r="L7" s="42">
        <v>0</v>
      </c>
    </row>
    <row r="8" spans="1:12" x14ac:dyDescent="0.25">
      <c r="A8" s="6" t="str">
        <f>programi!$A$2</f>
        <v>BF</v>
      </c>
      <c r="B8" s="6" t="s">
        <v>185</v>
      </c>
      <c r="C8" s="6">
        <v>2016</v>
      </c>
      <c r="D8" s="6" t="s">
        <v>18</v>
      </c>
      <c r="E8" s="6" t="s">
        <v>188</v>
      </c>
      <c r="F8" s="6" t="s">
        <v>27</v>
      </c>
      <c r="G8" s="43">
        <v>880</v>
      </c>
      <c r="H8" s="43">
        <v>25</v>
      </c>
      <c r="I8" s="43">
        <v>250</v>
      </c>
      <c r="J8" s="43">
        <v>37</v>
      </c>
      <c r="K8" s="39">
        <v>340</v>
      </c>
      <c r="L8" s="40">
        <v>270</v>
      </c>
    </row>
    <row r="9" spans="1:12" x14ac:dyDescent="0.25">
      <c r="A9" s="8" t="str">
        <f>programi!$A$2</f>
        <v>BF</v>
      </c>
      <c r="B9" s="8" t="s">
        <v>185</v>
      </c>
      <c r="C9" s="8">
        <v>2016</v>
      </c>
      <c r="D9" s="8" t="s">
        <v>18</v>
      </c>
      <c r="E9" s="8" t="s">
        <v>188</v>
      </c>
      <c r="F9" s="8" t="s">
        <v>28</v>
      </c>
      <c r="G9" s="44">
        <v>0</v>
      </c>
      <c r="H9" s="44">
        <v>0</v>
      </c>
      <c r="I9" s="44">
        <v>0</v>
      </c>
      <c r="J9" s="44"/>
      <c r="K9" s="41">
        <v>0</v>
      </c>
      <c r="L9" s="42">
        <v>0</v>
      </c>
    </row>
    <row r="10" spans="1:12" x14ac:dyDescent="0.25">
      <c r="A10" s="6" t="str">
        <f>programi!$A$2</f>
        <v>BF</v>
      </c>
      <c r="B10" s="6" t="s">
        <v>185</v>
      </c>
      <c r="C10" s="6">
        <v>2016</v>
      </c>
      <c r="D10" s="6" t="s">
        <v>19</v>
      </c>
      <c r="E10" s="51"/>
      <c r="F10" s="6" t="s">
        <v>27</v>
      </c>
      <c r="G10" s="43"/>
      <c r="H10" s="43"/>
      <c r="I10" s="43"/>
      <c r="J10" s="43"/>
      <c r="K10" s="39"/>
      <c r="L10" s="40"/>
    </row>
    <row r="11" spans="1:12" x14ac:dyDescent="0.25">
      <c r="A11" s="2" t="str">
        <f>programi!$A$2</f>
        <v>BF</v>
      </c>
      <c r="B11" s="2" t="s">
        <v>185</v>
      </c>
      <c r="C11" s="2">
        <v>2016</v>
      </c>
      <c r="D11" s="217" t="s">
        <v>19</v>
      </c>
      <c r="E11" s="218" t="s">
        <v>229</v>
      </c>
      <c r="F11" s="217" t="s">
        <v>28</v>
      </c>
      <c r="G11" s="219">
        <v>129</v>
      </c>
      <c r="H11" s="219">
        <v>3</v>
      </c>
      <c r="I11" s="219">
        <v>16</v>
      </c>
      <c r="J11" s="219">
        <v>17</v>
      </c>
      <c r="K11" s="220">
        <v>44</v>
      </c>
      <c r="L11" s="220">
        <v>41</v>
      </c>
    </row>
    <row r="12" spans="1:12" ht="14.25" customHeight="1" x14ac:dyDescent="0.25">
      <c r="A12" s="118"/>
      <c r="B12" s="118"/>
      <c r="C12" s="118"/>
      <c r="D12" s="118"/>
      <c r="E12" s="118"/>
      <c r="F12" s="118"/>
      <c r="G12" s="156">
        <f t="shared" ref="G12:L12" si="0">SUM(G2:G11)</f>
        <v>2959</v>
      </c>
      <c r="H12" s="156">
        <f t="shared" si="0"/>
        <v>168</v>
      </c>
      <c r="I12" s="156">
        <f t="shared" si="0"/>
        <v>456</v>
      </c>
      <c r="J12" s="156">
        <f t="shared" si="0"/>
        <v>92</v>
      </c>
      <c r="K12" s="156">
        <f t="shared" si="0"/>
        <v>1149</v>
      </c>
      <c r="L12" s="156">
        <f t="shared" si="0"/>
        <v>781</v>
      </c>
    </row>
    <row r="13" spans="1:12" ht="7.5" customHeight="1" x14ac:dyDescent="0.25">
      <c r="A13" s="120"/>
      <c r="B13" s="121"/>
      <c r="C13" s="121"/>
      <c r="D13" s="121"/>
      <c r="E13" s="121"/>
      <c r="F13" s="121"/>
      <c r="G13" s="122"/>
      <c r="H13" s="122"/>
      <c r="I13" s="122"/>
      <c r="J13" s="122"/>
      <c r="K13" s="123"/>
      <c r="L13" s="124"/>
    </row>
    <row r="14" spans="1:12" ht="7.5" customHeight="1" x14ac:dyDescent="0.25">
      <c r="A14" s="15"/>
      <c r="B14" s="16"/>
      <c r="C14" s="16"/>
      <c r="D14" s="16"/>
      <c r="E14" s="16"/>
      <c r="F14" s="16"/>
      <c r="G14" s="48"/>
      <c r="H14" s="48"/>
      <c r="I14" s="48"/>
      <c r="J14" s="48"/>
      <c r="K14" s="49"/>
      <c r="L14" s="50"/>
    </row>
    <row r="15" spans="1:12" ht="7.5" customHeight="1" x14ac:dyDescent="0.25">
      <c r="A15" s="13"/>
      <c r="B15" s="14"/>
      <c r="C15" s="14"/>
      <c r="D15" s="14"/>
      <c r="E15" s="14"/>
      <c r="F15" s="14"/>
      <c r="G15" s="45"/>
      <c r="H15" s="45"/>
      <c r="I15" s="45"/>
      <c r="J15" s="45"/>
      <c r="K15" s="46"/>
      <c r="L15" s="47"/>
    </row>
    <row r="16" spans="1:12" x14ac:dyDescent="0.25">
      <c r="A16" s="6" t="str">
        <f>programi!$A$2</f>
        <v>BF</v>
      </c>
      <c r="B16" s="6" t="s">
        <v>219</v>
      </c>
      <c r="C16" s="6">
        <v>2017</v>
      </c>
      <c r="D16" s="6" t="s">
        <v>17</v>
      </c>
      <c r="E16" s="6" t="s">
        <v>20</v>
      </c>
      <c r="F16" s="6" t="s">
        <v>27</v>
      </c>
      <c r="G16" s="43">
        <v>1370</v>
      </c>
      <c r="H16" s="43">
        <v>100</v>
      </c>
      <c r="I16" s="43">
        <v>110</v>
      </c>
      <c r="J16" s="43">
        <v>20</v>
      </c>
      <c r="K16" s="39">
        <v>505</v>
      </c>
      <c r="L16" s="40">
        <v>370</v>
      </c>
    </row>
    <row r="17" spans="1:12" x14ac:dyDescent="0.25">
      <c r="A17" s="8" t="str">
        <f>programi!$A$2</f>
        <v>BF</v>
      </c>
      <c r="B17" s="8" t="s">
        <v>219</v>
      </c>
      <c r="C17" s="6">
        <v>2017</v>
      </c>
      <c r="D17" s="8" t="s">
        <v>17</v>
      </c>
      <c r="E17" s="8" t="s">
        <v>20</v>
      </c>
      <c r="F17" s="8" t="s">
        <v>28</v>
      </c>
      <c r="G17" s="44">
        <v>0</v>
      </c>
      <c r="H17" s="44">
        <v>0</v>
      </c>
      <c r="I17" s="44">
        <v>0</v>
      </c>
      <c r="J17" s="44"/>
      <c r="K17" s="41">
        <v>0</v>
      </c>
      <c r="L17" s="42">
        <v>0</v>
      </c>
    </row>
    <row r="18" spans="1:12" x14ac:dyDescent="0.25">
      <c r="A18" s="6" t="str">
        <f>programi!$A$2</f>
        <v>BF</v>
      </c>
      <c r="B18" s="6" t="s">
        <v>219</v>
      </c>
      <c r="C18" s="6">
        <v>2017</v>
      </c>
      <c r="D18" s="6" t="s">
        <v>17</v>
      </c>
      <c r="E18" s="6" t="s">
        <v>21</v>
      </c>
      <c r="F18" s="6" t="s">
        <v>27</v>
      </c>
      <c r="G18" s="43">
        <v>580</v>
      </c>
      <c r="H18" s="43">
        <v>50</v>
      </c>
      <c r="I18" s="43">
        <v>80</v>
      </c>
      <c r="J18" s="43">
        <v>5</v>
      </c>
      <c r="K18" s="39">
        <v>260</v>
      </c>
      <c r="L18" s="40">
        <v>100</v>
      </c>
    </row>
    <row r="19" spans="1:12" x14ac:dyDescent="0.25">
      <c r="A19" s="8" t="str">
        <f>programi!$A$2</f>
        <v>BF</v>
      </c>
      <c r="B19" s="8" t="s">
        <v>219</v>
      </c>
      <c r="C19" s="6">
        <v>2017</v>
      </c>
      <c r="D19" s="8" t="s">
        <v>17</v>
      </c>
      <c r="E19" s="8" t="s">
        <v>21</v>
      </c>
      <c r="F19" s="8" t="s">
        <v>28</v>
      </c>
      <c r="G19" s="44">
        <v>0</v>
      </c>
      <c r="H19" s="44">
        <v>0</v>
      </c>
      <c r="I19" s="44">
        <v>0</v>
      </c>
      <c r="J19" s="44"/>
      <c r="K19" s="41">
        <v>0</v>
      </c>
      <c r="L19" s="42">
        <v>0</v>
      </c>
    </row>
    <row r="20" spans="1:12" x14ac:dyDescent="0.25">
      <c r="A20" s="6" t="str">
        <f>programi!$A$2</f>
        <v>BF</v>
      </c>
      <c r="B20" s="6" t="s">
        <v>219</v>
      </c>
      <c r="C20" s="6">
        <v>2017</v>
      </c>
      <c r="D20" s="6" t="s">
        <v>18</v>
      </c>
      <c r="E20" s="6" t="s">
        <v>22</v>
      </c>
      <c r="F20" s="6" t="s">
        <v>27</v>
      </c>
      <c r="G20" s="43">
        <v>0</v>
      </c>
      <c r="H20" s="43">
        <v>0</v>
      </c>
      <c r="I20" s="43">
        <v>0</v>
      </c>
      <c r="J20" s="43"/>
      <c r="K20" s="39">
        <v>0</v>
      </c>
      <c r="L20" s="40">
        <v>0</v>
      </c>
    </row>
    <row r="21" spans="1:12" x14ac:dyDescent="0.25">
      <c r="A21" s="8" t="str">
        <f>programi!$A$2</f>
        <v>BF</v>
      </c>
      <c r="B21" s="8" t="s">
        <v>219</v>
      </c>
      <c r="C21" s="6">
        <v>2017</v>
      </c>
      <c r="D21" s="8" t="s">
        <v>18</v>
      </c>
      <c r="E21" s="8" t="s">
        <v>22</v>
      </c>
      <c r="F21" s="8" t="s">
        <v>28</v>
      </c>
      <c r="G21" s="44">
        <v>0</v>
      </c>
      <c r="H21" s="44">
        <v>0</v>
      </c>
      <c r="I21" s="44">
        <v>0</v>
      </c>
      <c r="J21" s="44"/>
      <c r="K21" s="41">
        <v>0</v>
      </c>
      <c r="L21" s="42">
        <v>0</v>
      </c>
    </row>
    <row r="22" spans="1:12" x14ac:dyDescent="0.25">
      <c r="A22" s="6" t="str">
        <f>programi!$A$2</f>
        <v>BF</v>
      </c>
      <c r="B22" s="6" t="s">
        <v>219</v>
      </c>
      <c r="C22" s="6">
        <v>2017</v>
      </c>
      <c r="D22" s="6" t="s">
        <v>18</v>
      </c>
      <c r="E22" s="6" t="s">
        <v>188</v>
      </c>
      <c r="F22" s="6" t="s">
        <v>27</v>
      </c>
      <c r="G22" s="43">
        <v>880</v>
      </c>
      <c r="H22" s="43">
        <v>25</v>
      </c>
      <c r="I22" s="43">
        <v>250</v>
      </c>
      <c r="J22" s="43">
        <v>15</v>
      </c>
      <c r="K22" s="39">
        <v>340</v>
      </c>
      <c r="L22" s="40">
        <v>270</v>
      </c>
    </row>
    <row r="23" spans="1:12" x14ac:dyDescent="0.25">
      <c r="A23" s="2" t="str">
        <f>programi!$A$2</f>
        <v>BF</v>
      </c>
      <c r="B23" s="2" t="s">
        <v>219</v>
      </c>
      <c r="C23" s="6">
        <v>2017</v>
      </c>
      <c r="D23" s="2" t="s">
        <v>18</v>
      </c>
      <c r="E23" s="2" t="s">
        <v>188</v>
      </c>
      <c r="F23" s="2" t="s">
        <v>28</v>
      </c>
      <c r="G23" s="44">
        <v>0</v>
      </c>
      <c r="H23" s="44">
        <v>0</v>
      </c>
      <c r="I23" s="44">
        <v>0</v>
      </c>
      <c r="J23" s="44"/>
      <c r="K23" s="41">
        <v>0</v>
      </c>
      <c r="L23" s="42">
        <v>0</v>
      </c>
    </row>
    <row r="24" spans="1:12" x14ac:dyDescent="0.25">
      <c r="A24" s="118" t="str">
        <f>programi!$A$2</f>
        <v>BF</v>
      </c>
      <c r="B24" s="118" t="s">
        <v>219</v>
      </c>
      <c r="C24" s="6">
        <v>2017</v>
      </c>
      <c r="D24" s="118" t="s">
        <v>19</v>
      </c>
      <c r="E24" s="119"/>
      <c r="F24" s="118" t="s">
        <v>27</v>
      </c>
      <c r="G24" s="43"/>
      <c r="H24" s="43"/>
      <c r="I24" s="43"/>
      <c r="J24" s="43"/>
      <c r="K24" s="39"/>
      <c r="L24" s="40"/>
    </row>
    <row r="25" spans="1:12" x14ac:dyDescent="0.25">
      <c r="A25" s="2" t="str">
        <f>programi!$A$2</f>
        <v>BF</v>
      </c>
      <c r="B25" s="2" t="s">
        <v>219</v>
      </c>
      <c r="C25" s="6">
        <v>2017</v>
      </c>
      <c r="D25" s="2" t="s">
        <v>19</v>
      </c>
      <c r="E25" s="218" t="s">
        <v>229</v>
      </c>
      <c r="F25" s="217" t="s">
        <v>28</v>
      </c>
      <c r="G25" s="219">
        <v>126</v>
      </c>
      <c r="H25" s="219">
        <v>3</v>
      </c>
      <c r="I25" s="219">
        <v>17</v>
      </c>
      <c r="J25" s="219">
        <v>16</v>
      </c>
      <c r="K25" s="220">
        <v>39</v>
      </c>
      <c r="L25" s="220">
        <v>40</v>
      </c>
    </row>
    <row r="26" spans="1:12" x14ac:dyDescent="0.25">
      <c r="A26" s="118"/>
      <c r="B26" s="118"/>
      <c r="C26" s="118"/>
      <c r="D26" s="118"/>
      <c r="E26" s="118"/>
      <c r="F26" s="118"/>
      <c r="G26" s="156">
        <f t="shared" ref="G26:L26" si="1">SUM(G16:G25)</f>
        <v>2956</v>
      </c>
      <c r="H26" s="156">
        <f t="shared" si="1"/>
        <v>178</v>
      </c>
      <c r="I26" s="156">
        <f t="shared" si="1"/>
        <v>457</v>
      </c>
      <c r="J26" s="156">
        <f t="shared" si="1"/>
        <v>56</v>
      </c>
      <c r="K26" s="156">
        <f t="shared" si="1"/>
        <v>1144</v>
      </c>
      <c r="L26" s="156">
        <f t="shared" si="1"/>
        <v>780</v>
      </c>
    </row>
    <row r="27" spans="1:12" x14ac:dyDescent="0.25">
      <c r="A27" s="113"/>
      <c r="B27" s="114"/>
      <c r="C27" s="114"/>
      <c r="D27" s="114"/>
      <c r="E27" s="114"/>
      <c r="F27" s="114"/>
      <c r="G27" s="115"/>
      <c r="H27" s="115"/>
      <c r="I27" s="115"/>
      <c r="J27" s="115"/>
      <c r="K27" s="116"/>
      <c r="L27" s="117"/>
    </row>
  </sheetData>
  <pageMargins left="0.70866141732283472" right="0.70866141732283472" top="0.74803149606299213" bottom="0.74803149606299213" header="0.31496062992125984" footer="0.31496062992125984"/>
  <pageSetup paperSize="9"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4" zoomScaleNormal="100" workbookViewId="0">
      <selection activeCell="H7" sqref="H7"/>
    </sheetView>
  </sheetViews>
  <sheetFormatPr defaultRowHeight="15" x14ac:dyDescent="0.25"/>
  <cols>
    <col min="1" max="1" width="10.85546875" customWidth="1"/>
    <col min="2" max="2" width="16.140625" customWidth="1"/>
    <col min="3" max="3" width="18.85546875" customWidth="1"/>
    <col min="4" max="4" width="34" customWidth="1"/>
    <col min="5" max="5" width="16.7109375" customWidth="1"/>
    <col min="6" max="6" width="31.28515625" customWidth="1"/>
  </cols>
  <sheetData>
    <row r="1" spans="1:6" ht="75" customHeight="1" x14ac:dyDescent="0.25">
      <c r="A1" s="55" t="s">
        <v>0</v>
      </c>
      <c r="B1" s="56" t="s">
        <v>109</v>
      </c>
      <c r="C1" s="57" t="s">
        <v>1</v>
      </c>
      <c r="D1" s="63" t="s">
        <v>25</v>
      </c>
      <c r="E1" s="57" t="s">
        <v>38</v>
      </c>
      <c r="F1" s="58" t="s">
        <v>108</v>
      </c>
    </row>
    <row r="2" spans="1:6" x14ac:dyDescent="0.25">
      <c r="A2" s="59" t="str">
        <f>programi!$A$2</f>
        <v>BF</v>
      </c>
      <c r="B2" s="60">
        <v>2016</v>
      </c>
      <c r="C2" s="60" t="s">
        <v>39</v>
      </c>
      <c r="D2" s="60" t="s">
        <v>20</v>
      </c>
      <c r="E2" s="60" t="s">
        <v>40</v>
      </c>
      <c r="F2" s="82">
        <v>310</v>
      </c>
    </row>
    <row r="3" spans="1:6" x14ac:dyDescent="0.25">
      <c r="A3" s="61" t="str">
        <f>programi!$A$2</f>
        <v>BF</v>
      </c>
      <c r="B3" s="60">
        <v>2016</v>
      </c>
      <c r="C3" s="62" t="s">
        <v>39</v>
      </c>
      <c r="D3" s="62" t="s">
        <v>20</v>
      </c>
      <c r="E3" s="62" t="s">
        <v>41</v>
      </c>
      <c r="F3" s="84"/>
    </row>
    <row r="4" spans="1:6" x14ac:dyDescent="0.25">
      <c r="A4" s="59" t="str">
        <f>programi!$A$2</f>
        <v>BF</v>
      </c>
      <c r="B4" s="60">
        <v>2016</v>
      </c>
      <c r="C4" s="60" t="s">
        <v>39</v>
      </c>
      <c r="D4" s="60" t="s">
        <v>21</v>
      </c>
      <c r="E4" s="60" t="s">
        <v>40</v>
      </c>
      <c r="F4" s="82">
        <v>75</v>
      </c>
    </row>
    <row r="5" spans="1:6" x14ac:dyDescent="0.25">
      <c r="A5" s="61" t="str">
        <f>programi!$A$2</f>
        <v>BF</v>
      </c>
      <c r="B5" s="60">
        <v>2016</v>
      </c>
      <c r="C5" s="62" t="s">
        <v>39</v>
      </c>
      <c r="D5" s="62" t="s">
        <v>21</v>
      </c>
      <c r="E5" s="62" t="s">
        <v>41</v>
      </c>
      <c r="F5" s="84"/>
    </row>
    <row r="6" spans="1:6" x14ac:dyDescent="0.25">
      <c r="A6" s="59" t="str">
        <f>programi!$A$2</f>
        <v>BF</v>
      </c>
      <c r="B6" s="60">
        <v>2016</v>
      </c>
      <c r="C6" s="60" t="s">
        <v>42</v>
      </c>
      <c r="D6" s="60" t="s">
        <v>188</v>
      </c>
      <c r="E6" s="60" t="s">
        <v>40</v>
      </c>
      <c r="F6" s="82">
        <v>120</v>
      </c>
    </row>
    <row r="7" spans="1:6" x14ac:dyDescent="0.25">
      <c r="A7" s="61" t="str">
        <f>programi!$A$2</f>
        <v>BF</v>
      </c>
      <c r="B7" s="60">
        <v>2016</v>
      </c>
      <c r="C7" s="62" t="s">
        <v>42</v>
      </c>
      <c r="D7" s="62" t="s">
        <v>188</v>
      </c>
      <c r="E7" s="62" t="s">
        <v>41</v>
      </c>
      <c r="F7" s="84">
        <v>3</v>
      </c>
    </row>
    <row r="8" spans="1:6" x14ac:dyDescent="0.25">
      <c r="A8" s="59" t="str">
        <f>programi!$A$2</f>
        <v>BF</v>
      </c>
      <c r="B8" s="60">
        <v>2016</v>
      </c>
      <c r="C8" s="60" t="s">
        <v>42</v>
      </c>
      <c r="D8" s="60" t="s">
        <v>22</v>
      </c>
      <c r="E8" s="60" t="s">
        <v>40</v>
      </c>
      <c r="F8" s="82"/>
    </row>
    <row r="9" spans="1:6" x14ac:dyDescent="0.25">
      <c r="A9" s="61" t="str">
        <f>programi!$A$2</f>
        <v>BF</v>
      </c>
      <c r="B9" s="60">
        <v>2016</v>
      </c>
      <c r="C9" s="62" t="s">
        <v>42</v>
      </c>
      <c r="D9" s="62" t="s">
        <v>22</v>
      </c>
      <c r="E9" s="62" t="s">
        <v>41</v>
      </c>
      <c r="F9" s="84"/>
    </row>
    <row r="10" spans="1:6" x14ac:dyDescent="0.25">
      <c r="A10" s="59" t="str">
        <f>programi!$A$2</f>
        <v>BF</v>
      </c>
      <c r="B10" s="60">
        <v>2016</v>
      </c>
      <c r="C10" s="60" t="s">
        <v>36</v>
      </c>
      <c r="D10" s="60" t="s">
        <v>20</v>
      </c>
      <c r="E10" s="60" t="s">
        <v>40</v>
      </c>
      <c r="F10" s="82">
        <v>110</v>
      </c>
    </row>
    <row r="11" spans="1:6" x14ac:dyDescent="0.25">
      <c r="A11" s="61" t="str">
        <f>programi!$A$2</f>
        <v>BF</v>
      </c>
      <c r="B11" s="60">
        <v>2016</v>
      </c>
      <c r="C11" s="62" t="s">
        <v>36</v>
      </c>
      <c r="D11" s="62" t="s">
        <v>20</v>
      </c>
      <c r="E11" s="62" t="s">
        <v>41</v>
      </c>
      <c r="F11" s="84"/>
    </row>
    <row r="12" spans="1:6" x14ac:dyDescent="0.25">
      <c r="A12" s="59" t="str">
        <f>programi!$A$2</f>
        <v>BF</v>
      </c>
      <c r="B12" s="60">
        <v>2016</v>
      </c>
      <c r="C12" s="60" t="s">
        <v>36</v>
      </c>
      <c r="D12" s="60" t="s">
        <v>21</v>
      </c>
      <c r="E12" s="60" t="s">
        <v>40</v>
      </c>
      <c r="F12" s="82">
        <v>50</v>
      </c>
    </row>
    <row r="13" spans="1:6" x14ac:dyDescent="0.25">
      <c r="A13" s="61" t="str">
        <f>programi!$A$2</f>
        <v>BF</v>
      </c>
      <c r="B13" s="60">
        <v>2016</v>
      </c>
      <c r="C13" s="62" t="s">
        <v>36</v>
      </c>
      <c r="D13" s="62" t="s">
        <v>21</v>
      </c>
      <c r="E13" s="62" t="s">
        <v>41</v>
      </c>
      <c r="F13" s="84">
        <v>5</v>
      </c>
    </row>
    <row r="14" spans="1:6" x14ac:dyDescent="0.25">
      <c r="A14" s="59" t="str">
        <f>programi!$A$2</f>
        <v>BF</v>
      </c>
      <c r="B14" s="60">
        <v>2016</v>
      </c>
      <c r="C14" s="60" t="s">
        <v>43</v>
      </c>
      <c r="D14" s="60" t="s">
        <v>44</v>
      </c>
      <c r="E14" s="60" t="s">
        <v>40</v>
      </c>
      <c r="F14" s="216">
        <v>30</v>
      </c>
    </row>
    <row r="15" spans="1:6" x14ac:dyDescent="0.25">
      <c r="A15" s="61" t="str">
        <f>programi!$A$2</f>
        <v>BF</v>
      </c>
      <c r="B15" s="60">
        <v>2016</v>
      </c>
      <c r="C15" s="62" t="s">
        <v>43</v>
      </c>
      <c r="D15" s="62" t="s">
        <v>44</v>
      </c>
      <c r="E15" s="62" t="s">
        <v>41</v>
      </c>
      <c r="F15" s="84"/>
    </row>
    <row r="16" spans="1:6" x14ac:dyDescent="0.25">
      <c r="A16" s="59" t="str">
        <f>programi!$A$2</f>
        <v>BF</v>
      </c>
      <c r="B16" s="60">
        <v>2016</v>
      </c>
      <c r="C16" s="60" t="s">
        <v>43</v>
      </c>
      <c r="D16" s="60" t="s">
        <v>45</v>
      </c>
      <c r="E16" s="60" t="s">
        <v>40</v>
      </c>
      <c r="F16" s="82"/>
    </row>
    <row r="17" spans="1:6" x14ac:dyDescent="0.25">
      <c r="A17" s="61" t="str">
        <f>programi!$A$2</f>
        <v>BF</v>
      </c>
      <c r="B17" s="60">
        <v>2016</v>
      </c>
      <c r="C17" s="62" t="s">
        <v>43</v>
      </c>
      <c r="D17" s="62" t="s">
        <v>45</v>
      </c>
      <c r="E17" s="62" t="s">
        <v>41</v>
      </c>
      <c r="F17" s="84"/>
    </row>
    <row r="18" spans="1:6" x14ac:dyDescent="0.25">
      <c r="A18" s="59" t="str">
        <f>programi!$A$2</f>
        <v>BF</v>
      </c>
      <c r="B18" s="60">
        <v>2016</v>
      </c>
      <c r="C18" s="60" t="s">
        <v>43</v>
      </c>
      <c r="D18" s="60" t="s">
        <v>46</v>
      </c>
      <c r="E18" s="60" t="s">
        <v>40</v>
      </c>
      <c r="F18" s="82">
        <v>15</v>
      </c>
    </row>
    <row r="19" spans="1:6" x14ac:dyDescent="0.25">
      <c r="A19" s="61" t="str">
        <f>programi!$A$2</f>
        <v>BF</v>
      </c>
      <c r="B19" s="60">
        <v>2016</v>
      </c>
      <c r="C19" s="62" t="s">
        <v>43</v>
      </c>
      <c r="D19" s="62" t="s">
        <v>46</v>
      </c>
      <c r="E19" s="62" t="s">
        <v>41</v>
      </c>
      <c r="F19" s="84"/>
    </row>
    <row r="20" spans="1:6" x14ac:dyDescent="0.25">
      <c r="A20" s="59" t="str">
        <f>programi!$A$2</f>
        <v>BF</v>
      </c>
      <c r="B20" s="60">
        <v>2016</v>
      </c>
      <c r="C20" s="60" t="s">
        <v>43</v>
      </c>
      <c r="D20" s="60" t="s">
        <v>47</v>
      </c>
      <c r="E20" s="60" t="s">
        <v>40</v>
      </c>
      <c r="F20" s="82"/>
    </row>
    <row r="21" spans="1:6" x14ac:dyDescent="0.25">
      <c r="A21" s="61" t="str">
        <f>programi!$A$2</f>
        <v>BF</v>
      </c>
      <c r="B21" s="60">
        <v>2016</v>
      </c>
      <c r="C21" s="62" t="s">
        <v>43</v>
      </c>
      <c r="D21" s="62" t="s">
        <v>47</v>
      </c>
      <c r="E21" s="62" t="s">
        <v>41</v>
      </c>
      <c r="F21" s="84"/>
    </row>
    <row r="22" spans="1:6" x14ac:dyDescent="0.25">
      <c r="A22" s="59" t="str">
        <f>programi!$A$2</f>
        <v>BF</v>
      </c>
      <c r="B22" s="60">
        <v>2016</v>
      </c>
      <c r="C22" s="60" t="s">
        <v>19</v>
      </c>
      <c r="D22" s="64"/>
      <c r="E22" s="60" t="s">
        <v>40</v>
      </c>
      <c r="F22" s="82"/>
    </row>
    <row r="23" spans="1:6" x14ac:dyDescent="0.25">
      <c r="A23" s="61" t="str">
        <f>programi!$A$2</f>
        <v>BF</v>
      </c>
      <c r="B23" s="60">
        <v>2016</v>
      </c>
      <c r="C23" s="62" t="s">
        <v>19</v>
      </c>
      <c r="D23" s="65"/>
      <c r="E23" s="62" t="s">
        <v>41</v>
      </c>
      <c r="F23" s="215">
        <v>33</v>
      </c>
    </row>
    <row r="24" spans="1:6" ht="6.75" customHeight="1" x14ac:dyDescent="0.25">
      <c r="A24" s="59"/>
      <c r="B24" s="60"/>
      <c r="C24" s="60"/>
      <c r="D24" s="60"/>
      <c r="E24" s="60"/>
      <c r="F24" s="82"/>
    </row>
    <row r="25" spans="1:6" ht="6.75" customHeight="1" x14ac:dyDescent="0.25">
      <c r="A25" s="61"/>
      <c r="B25" s="62"/>
      <c r="C25" s="62"/>
      <c r="D25" s="62"/>
      <c r="E25" s="62"/>
      <c r="F25" s="84"/>
    </row>
    <row r="26" spans="1:6" ht="6.75" customHeight="1" x14ac:dyDescent="0.25">
      <c r="A26" s="59"/>
      <c r="B26" s="60"/>
      <c r="C26" s="60"/>
      <c r="D26" s="60"/>
      <c r="E26" s="60"/>
      <c r="F26" s="82"/>
    </row>
    <row r="27" spans="1:6" ht="6.75" customHeight="1" x14ac:dyDescent="0.25">
      <c r="A27" s="61"/>
      <c r="B27" s="62"/>
      <c r="C27" s="62"/>
      <c r="D27" s="62"/>
      <c r="E27" s="62"/>
      <c r="F27" s="84"/>
    </row>
    <row r="28" spans="1:6" ht="6.75" customHeight="1" x14ac:dyDescent="0.25">
      <c r="A28" s="59"/>
      <c r="B28" s="60"/>
      <c r="C28" s="60"/>
      <c r="D28" s="60"/>
      <c r="E28" s="60"/>
      <c r="F28" s="82"/>
    </row>
    <row r="29" spans="1:6" ht="6.75" customHeight="1" x14ac:dyDescent="0.25">
      <c r="A29" s="61"/>
      <c r="B29" s="62"/>
      <c r="C29" s="62"/>
      <c r="D29" s="62"/>
      <c r="E29" s="62"/>
      <c r="F29" s="84"/>
    </row>
    <row r="30" spans="1:6" x14ac:dyDescent="0.25">
      <c r="A30" s="59" t="str">
        <f>programi!$A$2</f>
        <v>BF</v>
      </c>
      <c r="B30" s="60">
        <v>2017</v>
      </c>
      <c r="C30" s="60" t="s">
        <v>39</v>
      </c>
      <c r="D30" s="60" t="s">
        <v>20</v>
      </c>
      <c r="E30" s="60" t="s">
        <v>40</v>
      </c>
      <c r="F30" s="82">
        <v>310</v>
      </c>
    </row>
    <row r="31" spans="1:6" x14ac:dyDescent="0.25">
      <c r="A31" s="61" t="str">
        <f>programi!$A$2</f>
        <v>BF</v>
      </c>
      <c r="B31" s="60">
        <v>2017</v>
      </c>
      <c r="C31" s="62" t="s">
        <v>39</v>
      </c>
      <c r="D31" s="62" t="s">
        <v>20</v>
      </c>
      <c r="E31" s="62" t="s">
        <v>41</v>
      </c>
      <c r="F31" s="84"/>
    </row>
    <row r="32" spans="1:6" x14ac:dyDescent="0.25">
      <c r="A32" s="59" t="str">
        <f>programi!$A$2</f>
        <v>BF</v>
      </c>
      <c r="B32" s="60">
        <v>2017</v>
      </c>
      <c r="C32" s="60" t="s">
        <v>39</v>
      </c>
      <c r="D32" s="60" t="s">
        <v>21</v>
      </c>
      <c r="E32" s="60" t="s">
        <v>40</v>
      </c>
      <c r="F32" s="82">
        <v>77</v>
      </c>
    </row>
    <row r="33" spans="1:6" x14ac:dyDescent="0.25">
      <c r="A33" s="61" t="str">
        <f>programi!$A$2</f>
        <v>BF</v>
      </c>
      <c r="B33" s="60">
        <v>2017</v>
      </c>
      <c r="C33" s="62" t="s">
        <v>39</v>
      </c>
      <c r="D33" s="62" t="s">
        <v>21</v>
      </c>
      <c r="E33" s="62" t="s">
        <v>41</v>
      </c>
      <c r="F33" s="84"/>
    </row>
    <row r="34" spans="1:6" x14ac:dyDescent="0.25">
      <c r="A34" s="59" t="str">
        <f>programi!$A$2</f>
        <v>BF</v>
      </c>
      <c r="B34" s="60">
        <v>2017</v>
      </c>
      <c r="C34" s="60" t="s">
        <v>42</v>
      </c>
      <c r="D34" s="60" t="s">
        <v>188</v>
      </c>
      <c r="E34" s="60" t="s">
        <v>40</v>
      </c>
      <c r="F34" s="82">
        <v>125</v>
      </c>
    </row>
    <row r="35" spans="1:6" x14ac:dyDescent="0.25">
      <c r="A35" s="61" t="str">
        <f>programi!$A$2</f>
        <v>BF</v>
      </c>
      <c r="B35" s="60">
        <v>2017</v>
      </c>
      <c r="C35" s="62" t="s">
        <v>42</v>
      </c>
      <c r="D35" s="62" t="s">
        <v>188</v>
      </c>
      <c r="E35" s="62" t="s">
        <v>41</v>
      </c>
      <c r="F35" s="84"/>
    </row>
    <row r="36" spans="1:6" x14ac:dyDescent="0.25">
      <c r="A36" s="59" t="str">
        <f>programi!$A$2</f>
        <v>BF</v>
      </c>
      <c r="B36" s="60">
        <v>2017</v>
      </c>
      <c r="C36" s="60" t="s">
        <v>42</v>
      </c>
      <c r="D36" s="60" t="s">
        <v>22</v>
      </c>
      <c r="E36" s="60" t="s">
        <v>40</v>
      </c>
      <c r="F36" s="82"/>
    </row>
    <row r="37" spans="1:6" x14ac:dyDescent="0.25">
      <c r="A37" s="61" t="str">
        <f>programi!$A$2</f>
        <v>BF</v>
      </c>
      <c r="B37" s="60">
        <v>2017</v>
      </c>
      <c r="C37" s="62" t="s">
        <v>42</v>
      </c>
      <c r="D37" s="62" t="s">
        <v>22</v>
      </c>
      <c r="E37" s="62" t="s">
        <v>41</v>
      </c>
      <c r="F37" s="84"/>
    </row>
    <row r="38" spans="1:6" x14ac:dyDescent="0.25">
      <c r="A38" s="59" t="str">
        <f>programi!$A$2</f>
        <v>BF</v>
      </c>
      <c r="B38" s="60">
        <v>2017</v>
      </c>
      <c r="C38" s="60" t="s">
        <v>19</v>
      </c>
      <c r="D38" s="64"/>
      <c r="E38" s="60" t="s">
        <v>40</v>
      </c>
      <c r="F38" s="82"/>
    </row>
    <row r="39" spans="1:6" x14ac:dyDescent="0.25">
      <c r="A39" s="61" t="str">
        <f>programi!$A$2</f>
        <v>BF</v>
      </c>
      <c r="B39" s="60">
        <v>2017</v>
      </c>
      <c r="C39" s="62" t="s">
        <v>19</v>
      </c>
      <c r="D39" s="65"/>
      <c r="E39" s="62" t="s">
        <v>41</v>
      </c>
      <c r="F39" s="215">
        <v>44</v>
      </c>
    </row>
    <row r="40" spans="1:6" x14ac:dyDescent="0.25">
      <c r="F40" s="82"/>
    </row>
    <row r="41" spans="1:6" x14ac:dyDescent="0.25">
      <c r="F41" s="84"/>
    </row>
    <row r="42" spans="1:6" x14ac:dyDescent="0.25">
      <c r="F42" s="82"/>
    </row>
    <row r="43" spans="1:6" x14ac:dyDescent="0.25">
      <c r="F43" s="84"/>
    </row>
    <row r="44" spans="1:6" x14ac:dyDescent="0.25">
      <c r="F44" s="82"/>
    </row>
    <row r="45" spans="1:6" x14ac:dyDescent="0.25">
      <c r="F45" s="84"/>
    </row>
    <row r="46" spans="1:6" x14ac:dyDescent="0.25">
      <c r="F46" s="82"/>
    </row>
    <row r="47" spans="1:6" x14ac:dyDescent="0.25">
      <c r="F47" s="84"/>
    </row>
    <row r="48" spans="1:6" x14ac:dyDescent="0.25">
      <c r="F48" s="82"/>
    </row>
    <row r="49" spans="6:6" x14ac:dyDescent="0.25">
      <c r="F49" s="84"/>
    </row>
    <row r="50" spans="6:6" x14ac:dyDescent="0.25">
      <c r="F50" s="82"/>
    </row>
    <row r="51" spans="6:6" x14ac:dyDescent="0.25">
      <c r="F51" s="84"/>
    </row>
  </sheetData>
  <pageMargins left="0.70866141732283472" right="0.70866141732283472" top="0.74803149606299213" bottom="0.74803149606299213" header="0.31496062992125984" footer="0.31496062992125984"/>
  <pageSetup paperSize="9" scale="73" orientation="landscape"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topLeftCell="A52" zoomScaleNormal="100" workbookViewId="0">
      <selection activeCell="H2" sqref="H2:I57"/>
    </sheetView>
  </sheetViews>
  <sheetFormatPr defaultRowHeight="15" x14ac:dyDescent="0.25"/>
  <cols>
    <col min="1" max="1" width="12" customWidth="1"/>
    <col min="2" max="2" width="11.42578125" customWidth="1"/>
    <col min="3" max="3" width="15.7109375" customWidth="1"/>
    <col min="4" max="4" width="18.85546875" customWidth="1"/>
    <col min="5" max="5" width="43.28515625" customWidth="1"/>
    <col min="6" max="6" width="16.7109375" customWidth="1"/>
    <col min="7" max="7" width="22" style="1" customWidth="1"/>
    <col min="8" max="8" width="21.28515625" customWidth="1"/>
    <col min="9" max="9" width="19.42578125" customWidth="1"/>
  </cols>
  <sheetData>
    <row r="1" spans="1:9" s="1" customFormat="1" ht="68.25" customHeight="1" x14ac:dyDescent="0.25">
      <c r="A1" s="66" t="s">
        <v>0</v>
      </c>
      <c r="B1" s="63" t="s">
        <v>109</v>
      </c>
      <c r="C1" s="63" t="s">
        <v>110</v>
      </c>
      <c r="D1" s="63" t="s">
        <v>1</v>
      </c>
      <c r="E1" s="63" t="s">
        <v>57</v>
      </c>
      <c r="F1" s="63" t="s">
        <v>38</v>
      </c>
      <c r="G1" s="63" t="s">
        <v>49</v>
      </c>
      <c r="H1" s="63" t="s">
        <v>50</v>
      </c>
      <c r="I1" s="67" t="s">
        <v>51</v>
      </c>
    </row>
    <row r="2" spans="1:9" x14ac:dyDescent="0.25">
      <c r="A2" s="59" t="str">
        <f>programi!$A$2</f>
        <v>BF</v>
      </c>
      <c r="B2" s="60">
        <v>2016</v>
      </c>
      <c r="C2" s="60" t="s">
        <v>24</v>
      </c>
      <c r="D2" s="60" t="s">
        <v>39</v>
      </c>
      <c r="E2" s="60" t="s">
        <v>20</v>
      </c>
      <c r="F2" s="60" t="s">
        <v>40</v>
      </c>
      <c r="G2" s="29" t="s">
        <v>52</v>
      </c>
      <c r="H2" s="81">
        <v>85</v>
      </c>
      <c r="I2" s="82">
        <v>25</v>
      </c>
    </row>
    <row r="3" spans="1:9" x14ac:dyDescent="0.25">
      <c r="A3" s="61" t="str">
        <f>programi!$A$2</f>
        <v>BF</v>
      </c>
      <c r="B3" s="60">
        <v>2016</v>
      </c>
      <c r="C3" s="60" t="s">
        <v>24</v>
      </c>
      <c r="D3" s="62" t="s">
        <v>39</v>
      </c>
      <c r="E3" s="62" t="s">
        <v>20</v>
      </c>
      <c r="F3" s="62" t="s">
        <v>41</v>
      </c>
      <c r="G3" s="30" t="s">
        <v>52</v>
      </c>
      <c r="H3" s="83">
        <v>0</v>
      </c>
      <c r="I3" s="84">
        <v>0</v>
      </c>
    </row>
    <row r="4" spans="1:9" x14ac:dyDescent="0.25">
      <c r="A4" s="59" t="str">
        <f>programi!$A$2</f>
        <v>BF</v>
      </c>
      <c r="B4" s="60">
        <v>2016</v>
      </c>
      <c r="C4" s="60" t="s">
        <v>24</v>
      </c>
      <c r="D4" s="60" t="s">
        <v>39</v>
      </c>
      <c r="E4" s="60" t="s">
        <v>21</v>
      </c>
      <c r="F4" s="60" t="s">
        <v>40</v>
      </c>
      <c r="G4" s="29" t="s">
        <v>52</v>
      </c>
      <c r="H4" s="81">
        <v>6</v>
      </c>
      <c r="I4" s="82">
        <v>0</v>
      </c>
    </row>
    <row r="5" spans="1:9" x14ac:dyDescent="0.25">
      <c r="A5" s="61" t="str">
        <f>programi!$A$2</f>
        <v>BF</v>
      </c>
      <c r="B5" s="60">
        <v>2016</v>
      </c>
      <c r="C5" s="60" t="s">
        <v>24</v>
      </c>
      <c r="D5" s="62" t="s">
        <v>39</v>
      </c>
      <c r="E5" s="62" t="s">
        <v>21</v>
      </c>
      <c r="F5" s="62" t="s">
        <v>41</v>
      </c>
      <c r="G5" s="30" t="s">
        <v>52</v>
      </c>
      <c r="H5" s="83">
        <v>0</v>
      </c>
      <c r="I5" s="84">
        <v>0</v>
      </c>
    </row>
    <row r="6" spans="1:9" x14ac:dyDescent="0.25">
      <c r="A6" s="59" t="str">
        <f>programi!$A$2</f>
        <v>BF</v>
      </c>
      <c r="B6" s="60">
        <v>2016</v>
      </c>
      <c r="C6" s="60" t="s">
        <v>24</v>
      </c>
      <c r="D6" s="60" t="s">
        <v>42</v>
      </c>
      <c r="E6" s="60" t="s">
        <v>188</v>
      </c>
      <c r="F6" s="60" t="s">
        <v>40</v>
      </c>
      <c r="G6" s="29" t="s">
        <v>52</v>
      </c>
      <c r="H6" s="81">
        <v>125</v>
      </c>
      <c r="I6" s="82">
        <v>40</v>
      </c>
    </row>
    <row r="7" spans="1:9" x14ac:dyDescent="0.25">
      <c r="A7" s="61" t="str">
        <f>programi!$A$2</f>
        <v>BF</v>
      </c>
      <c r="B7" s="60">
        <v>2016</v>
      </c>
      <c r="C7" s="60" t="s">
        <v>24</v>
      </c>
      <c r="D7" s="62" t="s">
        <v>42</v>
      </c>
      <c r="E7" s="62" t="s">
        <v>188</v>
      </c>
      <c r="F7" s="62" t="s">
        <v>41</v>
      </c>
      <c r="G7" s="30" t="s">
        <v>52</v>
      </c>
      <c r="H7" s="83">
        <v>0</v>
      </c>
      <c r="I7" s="84">
        <v>0</v>
      </c>
    </row>
    <row r="8" spans="1:9" x14ac:dyDescent="0.25">
      <c r="A8" s="59" t="str">
        <f>programi!$A$2</f>
        <v>BF</v>
      </c>
      <c r="B8" s="60">
        <v>2016</v>
      </c>
      <c r="C8" s="60" t="s">
        <v>24</v>
      </c>
      <c r="D8" s="60" t="s">
        <v>42</v>
      </c>
      <c r="E8" s="60" t="s">
        <v>22</v>
      </c>
      <c r="F8" s="60" t="s">
        <v>40</v>
      </c>
      <c r="G8" s="29" t="s">
        <v>52</v>
      </c>
      <c r="H8" s="81">
        <v>0</v>
      </c>
      <c r="I8" s="82">
        <v>0</v>
      </c>
    </row>
    <row r="9" spans="1:9" x14ac:dyDescent="0.25">
      <c r="A9" s="61" t="str">
        <f>programi!$A$2</f>
        <v>BF</v>
      </c>
      <c r="B9" s="60">
        <v>2016</v>
      </c>
      <c r="C9" s="60" t="s">
        <v>24</v>
      </c>
      <c r="D9" s="62" t="s">
        <v>42</v>
      </c>
      <c r="E9" s="62" t="s">
        <v>22</v>
      </c>
      <c r="F9" s="62" t="s">
        <v>41</v>
      </c>
      <c r="G9" s="30" t="s">
        <v>52</v>
      </c>
      <c r="H9" s="83">
        <v>0</v>
      </c>
      <c r="I9" s="84">
        <v>0</v>
      </c>
    </row>
    <row r="10" spans="1:9" x14ac:dyDescent="0.25">
      <c r="A10" s="59" t="str">
        <f>programi!$A$2</f>
        <v>BF</v>
      </c>
      <c r="B10" s="60">
        <v>2016</v>
      </c>
      <c r="C10" s="60" t="s">
        <v>24</v>
      </c>
      <c r="D10" s="60" t="s">
        <v>19</v>
      </c>
      <c r="E10" s="68"/>
      <c r="F10" s="60" t="s">
        <v>40</v>
      </c>
      <c r="G10" s="29" t="s">
        <v>52</v>
      </c>
      <c r="H10" s="81">
        <v>3</v>
      </c>
      <c r="I10" s="82">
        <v>5</v>
      </c>
    </row>
    <row r="11" spans="1:9" x14ac:dyDescent="0.25">
      <c r="A11" s="61" t="str">
        <f>programi!$A$2</f>
        <v>BF</v>
      </c>
      <c r="B11" s="60">
        <v>2016</v>
      </c>
      <c r="C11" s="60" t="s">
        <v>24</v>
      </c>
      <c r="D11" s="62" t="s">
        <v>19</v>
      </c>
      <c r="E11" s="68"/>
      <c r="F11" s="62" t="s">
        <v>41</v>
      </c>
      <c r="G11" s="30" t="s">
        <v>52</v>
      </c>
      <c r="H11" s="83">
        <v>0</v>
      </c>
      <c r="I11" s="84">
        <v>0</v>
      </c>
    </row>
    <row r="12" spans="1:9" x14ac:dyDescent="0.25">
      <c r="A12" s="59" t="str">
        <f>programi!$A$2</f>
        <v>BF</v>
      </c>
      <c r="B12" s="60">
        <v>2016</v>
      </c>
      <c r="C12" s="60" t="s">
        <v>24</v>
      </c>
      <c r="D12" s="60" t="s">
        <v>36</v>
      </c>
      <c r="E12" s="60" t="s">
        <v>20</v>
      </c>
      <c r="F12" s="60" t="s">
        <v>40</v>
      </c>
      <c r="G12" s="29" t="s">
        <v>52</v>
      </c>
      <c r="H12" s="81">
        <v>0</v>
      </c>
      <c r="I12" s="82">
        <v>0</v>
      </c>
    </row>
    <row r="13" spans="1:9" x14ac:dyDescent="0.25">
      <c r="A13" s="61" t="str">
        <f>programi!$A$2</f>
        <v>BF</v>
      </c>
      <c r="B13" s="60">
        <v>2016</v>
      </c>
      <c r="C13" s="60" t="s">
        <v>24</v>
      </c>
      <c r="D13" s="62" t="s">
        <v>36</v>
      </c>
      <c r="E13" s="62" t="s">
        <v>20</v>
      </c>
      <c r="F13" s="62" t="s">
        <v>41</v>
      </c>
      <c r="G13" s="30" t="s">
        <v>52</v>
      </c>
      <c r="H13" s="83">
        <v>0</v>
      </c>
      <c r="I13" s="84">
        <v>0</v>
      </c>
    </row>
    <row r="14" spans="1:9" x14ac:dyDescent="0.25">
      <c r="A14" s="59" t="str">
        <f>programi!$A$2</f>
        <v>BF</v>
      </c>
      <c r="B14" s="60">
        <v>2016</v>
      </c>
      <c r="C14" s="60" t="s">
        <v>24</v>
      </c>
      <c r="D14" s="60" t="s">
        <v>36</v>
      </c>
      <c r="E14" s="60" t="s">
        <v>21</v>
      </c>
      <c r="F14" s="60" t="s">
        <v>40</v>
      </c>
      <c r="G14" s="29" t="s">
        <v>52</v>
      </c>
      <c r="H14" s="81">
        <v>0</v>
      </c>
      <c r="I14" s="82">
        <v>0</v>
      </c>
    </row>
    <row r="15" spans="1:9" x14ac:dyDescent="0.25">
      <c r="A15" s="61" t="str">
        <f>programi!$A$2</f>
        <v>BF</v>
      </c>
      <c r="B15" s="60">
        <v>2016</v>
      </c>
      <c r="C15" s="60" t="s">
        <v>24</v>
      </c>
      <c r="D15" s="62" t="s">
        <v>36</v>
      </c>
      <c r="E15" s="62" t="s">
        <v>21</v>
      </c>
      <c r="F15" s="62" t="s">
        <v>41</v>
      </c>
      <c r="G15" s="30" t="s">
        <v>52</v>
      </c>
      <c r="H15" s="83">
        <v>0</v>
      </c>
      <c r="I15" s="84">
        <v>0</v>
      </c>
    </row>
    <row r="16" spans="1:9" x14ac:dyDescent="0.25">
      <c r="A16" s="59" t="str">
        <f>programi!$A$2</f>
        <v>BF</v>
      </c>
      <c r="B16" s="60">
        <v>2016</v>
      </c>
      <c r="C16" s="60" t="s">
        <v>24</v>
      </c>
      <c r="D16" s="60" t="s">
        <v>39</v>
      </c>
      <c r="E16" s="60" t="s">
        <v>20</v>
      </c>
      <c r="F16" s="60" t="s">
        <v>40</v>
      </c>
      <c r="G16" s="29" t="s">
        <v>53</v>
      </c>
      <c r="H16" s="81">
        <v>0</v>
      </c>
      <c r="I16" s="82">
        <v>1</v>
      </c>
    </row>
    <row r="17" spans="1:9" x14ac:dyDescent="0.25">
      <c r="A17" s="61" t="str">
        <f>programi!$A$2</f>
        <v>BF</v>
      </c>
      <c r="B17" s="60">
        <v>2016</v>
      </c>
      <c r="C17" s="60" t="s">
        <v>24</v>
      </c>
      <c r="D17" s="62" t="s">
        <v>39</v>
      </c>
      <c r="E17" s="62" t="s">
        <v>20</v>
      </c>
      <c r="F17" s="62" t="s">
        <v>41</v>
      </c>
      <c r="G17" s="30" t="s">
        <v>53</v>
      </c>
      <c r="H17" s="83">
        <v>0</v>
      </c>
      <c r="I17" s="84">
        <v>0</v>
      </c>
    </row>
    <row r="18" spans="1:9" x14ac:dyDescent="0.25">
      <c r="A18" s="59" t="str">
        <f>programi!$A$2</f>
        <v>BF</v>
      </c>
      <c r="B18" s="60">
        <v>2016</v>
      </c>
      <c r="C18" s="60" t="s">
        <v>24</v>
      </c>
      <c r="D18" s="60" t="s">
        <v>39</v>
      </c>
      <c r="E18" s="60" t="s">
        <v>21</v>
      </c>
      <c r="F18" s="60" t="s">
        <v>40</v>
      </c>
      <c r="G18" s="29" t="s">
        <v>53</v>
      </c>
      <c r="H18" s="81">
        <v>0</v>
      </c>
      <c r="I18" s="82">
        <v>0</v>
      </c>
    </row>
    <row r="19" spans="1:9" x14ac:dyDescent="0.25">
      <c r="A19" s="61" t="str">
        <f>programi!$A$2</f>
        <v>BF</v>
      </c>
      <c r="B19" s="60">
        <v>2016</v>
      </c>
      <c r="C19" s="60" t="s">
        <v>24</v>
      </c>
      <c r="D19" s="62" t="s">
        <v>39</v>
      </c>
      <c r="E19" s="62" t="s">
        <v>21</v>
      </c>
      <c r="F19" s="62" t="s">
        <v>41</v>
      </c>
      <c r="G19" s="30" t="s">
        <v>53</v>
      </c>
      <c r="H19" s="83">
        <v>0</v>
      </c>
      <c r="I19" s="84">
        <v>0</v>
      </c>
    </row>
    <row r="20" spans="1:9" x14ac:dyDescent="0.25">
      <c r="A20" s="59" t="str">
        <f>programi!$A$2</f>
        <v>BF</v>
      </c>
      <c r="B20" s="60">
        <v>2016</v>
      </c>
      <c r="C20" s="60" t="s">
        <v>24</v>
      </c>
      <c r="D20" s="60" t="s">
        <v>42</v>
      </c>
      <c r="E20" s="60" t="s">
        <v>188</v>
      </c>
      <c r="F20" s="60" t="s">
        <v>40</v>
      </c>
      <c r="G20" s="29" t="s">
        <v>53</v>
      </c>
      <c r="H20" s="81">
        <v>1</v>
      </c>
      <c r="I20" s="82">
        <v>5</v>
      </c>
    </row>
    <row r="21" spans="1:9" x14ac:dyDescent="0.25">
      <c r="A21" s="61" t="str">
        <f>programi!$A$2</f>
        <v>BF</v>
      </c>
      <c r="B21" s="60">
        <v>2016</v>
      </c>
      <c r="C21" s="60" t="s">
        <v>24</v>
      </c>
      <c r="D21" s="62" t="s">
        <v>42</v>
      </c>
      <c r="E21" s="60" t="s">
        <v>188</v>
      </c>
      <c r="F21" s="62" t="s">
        <v>41</v>
      </c>
      <c r="G21" s="30" t="s">
        <v>53</v>
      </c>
      <c r="H21" s="83">
        <v>0</v>
      </c>
      <c r="I21" s="84">
        <v>0</v>
      </c>
    </row>
    <row r="22" spans="1:9" x14ac:dyDescent="0.25">
      <c r="A22" s="59" t="str">
        <f>programi!$A$2</f>
        <v>BF</v>
      </c>
      <c r="B22" s="60">
        <v>2016</v>
      </c>
      <c r="C22" s="60" t="s">
        <v>24</v>
      </c>
      <c r="D22" s="60" t="s">
        <v>42</v>
      </c>
      <c r="E22" s="60" t="s">
        <v>22</v>
      </c>
      <c r="F22" s="60" t="s">
        <v>40</v>
      </c>
      <c r="G22" s="29" t="s">
        <v>53</v>
      </c>
      <c r="H22" s="81">
        <v>0</v>
      </c>
      <c r="I22" s="82">
        <v>0</v>
      </c>
    </row>
    <row r="23" spans="1:9" x14ac:dyDescent="0.25">
      <c r="A23" s="61" t="str">
        <f>programi!$A$2</f>
        <v>BF</v>
      </c>
      <c r="B23" s="60">
        <v>2016</v>
      </c>
      <c r="C23" s="60" t="s">
        <v>24</v>
      </c>
      <c r="D23" s="62" t="s">
        <v>42</v>
      </c>
      <c r="E23" s="62" t="s">
        <v>22</v>
      </c>
      <c r="F23" s="62" t="s">
        <v>41</v>
      </c>
      <c r="G23" s="30" t="s">
        <v>53</v>
      </c>
      <c r="H23" s="83">
        <v>0</v>
      </c>
      <c r="I23" s="84">
        <v>0</v>
      </c>
    </row>
    <row r="24" spans="1:9" x14ac:dyDescent="0.25">
      <c r="A24" s="59" t="str">
        <f>programi!$A$2</f>
        <v>BF</v>
      </c>
      <c r="B24" s="60">
        <v>2016</v>
      </c>
      <c r="C24" s="60" t="s">
        <v>24</v>
      </c>
      <c r="D24" s="60" t="s">
        <v>19</v>
      </c>
      <c r="E24" s="68"/>
      <c r="F24" s="60" t="s">
        <v>40</v>
      </c>
      <c r="G24" s="29" t="s">
        <v>53</v>
      </c>
      <c r="H24" s="81">
        <v>3</v>
      </c>
      <c r="I24" s="82">
        <v>2</v>
      </c>
    </row>
    <row r="25" spans="1:9" x14ac:dyDescent="0.25">
      <c r="A25" s="61" t="str">
        <f>programi!$A$2</f>
        <v>BF</v>
      </c>
      <c r="B25" s="60">
        <v>2016</v>
      </c>
      <c r="C25" s="60" t="s">
        <v>24</v>
      </c>
      <c r="D25" s="62" t="s">
        <v>19</v>
      </c>
      <c r="E25" s="68"/>
      <c r="F25" s="62" t="s">
        <v>41</v>
      </c>
      <c r="G25" s="30" t="s">
        <v>53</v>
      </c>
      <c r="H25" s="83">
        <v>0</v>
      </c>
      <c r="I25" s="84">
        <v>0</v>
      </c>
    </row>
    <row r="26" spans="1:9" x14ac:dyDescent="0.25">
      <c r="A26" s="59" t="str">
        <f>programi!$A$2</f>
        <v>BF</v>
      </c>
      <c r="B26" s="60">
        <v>2016</v>
      </c>
      <c r="C26" s="60" t="s">
        <v>24</v>
      </c>
      <c r="D26" s="60" t="s">
        <v>36</v>
      </c>
      <c r="E26" s="60" t="s">
        <v>20</v>
      </c>
      <c r="F26" s="60" t="s">
        <v>40</v>
      </c>
      <c r="G26" s="29" t="s">
        <v>53</v>
      </c>
      <c r="H26" s="81">
        <v>0</v>
      </c>
      <c r="I26" s="82">
        <v>0</v>
      </c>
    </row>
    <row r="27" spans="1:9" x14ac:dyDescent="0.25">
      <c r="A27" s="61" t="str">
        <f>programi!$A$2</f>
        <v>BF</v>
      </c>
      <c r="B27" s="60">
        <v>2016</v>
      </c>
      <c r="C27" s="60" t="s">
        <v>24</v>
      </c>
      <c r="D27" s="62" t="s">
        <v>36</v>
      </c>
      <c r="E27" s="62" t="s">
        <v>20</v>
      </c>
      <c r="F27" s="62" t="s">
        <v>41</v>
      </c>
      <c r="G27" s="30" t="s">
        <v>53</v>
      </c>
      <c r="H27" s="83">
        <v>0</v>
      </c>
      <c r="I27" s="84">
        <v>0</v>
      </c>
    </row>
    <row r="28" spans="1:9" x14ac:dyDescent="0.25">
      <c r="A28" s="59" t="str">
        <f>programi!$A$2</f>
        <v>BF</v>
      </c>
      <c r="B28" s="60">
        <v>2016</v>
      </c>
      <c r="C28" s="60" t="s">
        <v>24</v>
      </c>
      <c r="D28" s="60" t="s">
        <v>36</v>
      </c>
      <c r="E28" s="60" t="s">
        <v>21</v>
      </c>
      <c r="F28" s="60" t="s">
        <v>40</v>
      </c>
      <c r="G28" s="29" t="s">
        <v>53</v>
      </c>
      <c r="H28" s="81">
        <v>0</v>
      </c>
      <c r="I28" s="82">
        <v>0</v>
      </c>
    </row>
    <row r="29" spans="1:9" x14ac:dyDescent="0.25">
      <c r="A29" s="61" t="str">
        <f>programi!$A$2</f>
        <v>BF</v>
      </c>
      <c r="B29" s="60">
        <v>2016</v>
      </c>
      <c r="C29" s="60" t="s">
        <v>24</v>
      </c>
      <c r="D29" s="62" t="s">
        <v>36</v>
      </c>
      <c r="E29" s="62" t="s">
        <v>21</v>
      </c>
      <c r="F29" s="62" t="s">
        <v>41</v>
      </c>
      <c r="G29" s="30" t="s">
        <v>53</v>
      </c>
      <c r="H29" s="83">
        <v>0</v>
      </c>
      <c r="I29" s="84">
        <v>0</v>
      </c>
    </row>
    <row r="30" spans="1:9" ht="45" x14ac:dyDescent="0.25">
      <c r="A30" s="59" t="str">
        <f>programi!$A$2</f>
        <v>BF</v>
      </c>
      <c r="B30" s="60">
        <v>2016</v>
      </c>
      <c r="C30" s="60" t="s">
        <v>24</v>
      </c>
      <c r="D30" s="60" t="s">
        <v>39</v>
      </c>
      <c r="E30" s="60" t="s">
        <v>20</v>
      </c>
      <c r="F30" s="60" t="s">
        <v>40</v>
      </c>
      <c r="G30" s="29" t="s">
        <v>54</v>
      </c>
      <c r="H30" s="81">
        <v>2</v>
      </c>
      <c r="I30" s="82">
        <v>7</v>
      </c>
    </row>
    <row r="31" spans="1:9" ht="45" x14ac:dyDescent="0.25">
      <c r="A31" s="61" t="str">
        <f>programi!$A$2</f>
        <v>BF</v>
      </c>
      <c r="B31" s="60">
        <v>2016</v>
      </c>
      <c r="C31" s="60" t="s">
        <v>24</v>
      </c>
      <c r="D31" s="62" t="s">
        <v>39</v>
      </c>
      <c r="E31" s="62" t="s">
        <v>20</v>
      </c>
      <c r="F31" s="62" t="s">
        <v>41</v>
      </c>
      <c r="G31" s="30" t="s">
        <v>54</v>
      </c>
      <c r="H31" s="83">
        <v>0</v>
      </c>
      <c r="I31" s="84">
        <v>0</v>
      </c>
    </row>
    <row r="32" spans="1:9" ht="45" x14ac:dyDescent="0.25">
      <c r="A32" s="59" t="str">
        <f>programi!$A$2</f>
        <v>BF</v>
      </c>
      <c r="B32" s="60">
        <v>2016</v>
      </c>
      <c r="C32" s="60" t="s">
        <v>24</v>
      </c>
      <c r="D32" s="60" t="s">
        <v>39</v>
      </c>
      <c r="E32" s="60" t="s">
        <v>21</v>
      </c>
      <c r="F32" s="60" t="s">
        <v>40</v>
      </c>
      <c r="G32" s="29" t="s">
        <v>54</v>
      </c>
      <c r="H32" s="81">
        <v>1</v>
      </c>
      <c r="I32" s="82">
        <v>0</v>
      </c>
    </row>
    <row r="33" spans="1:9" ht="45" x14ac:dyDescent="0.25">
      <c r="A33" s="61" t="str">
        <f>programi!$A$2</f>
        <v>BF</v>
      </c>
      <c r="B33" s="60">
        <v>2016</v>
      </c>
      <c r="C33" s="60" t="s">
        <v>24</v>
      </c>
      <c r="D33" s="62" t="s">
        <v>39</v>
      </c>
      <c r="E33" s="62" t="s">
        <v>21</v>
      </c>
      <c r="F33" s="62" t="s">
        <v>41</v>
      </c>
      <c r="G33" s="30" t="s">
        <v>54</v>
      </c>
      <c r="H33" s="83">
        <v>0</v>
      </c>
      <c r="I33" s="84">
        <v>0</v>
      </c>
    </row>
    <row r="34" spans="1:9" ht="45" x14ac:dyDescent="0.25">
      <c r="A34" s="59" t="str">
        <f>programi!$A$2</f>
        <v>BF</v>
      </c>
      <c r="B34" s="60">
        <v>2016</v>
      </c>
      <c r="C34" s="60" t="s">
        <v>24</v>
      </c>
      <c r="D34" s="60" t="s">
        <v>42</v>
      </c>
      <c r="E34" s="60" t="s">
        <v>188</v>
      </c>
      <c r="F34" s="60" t="s">
        <v>40</v>
      </c>
      <c r="G34" s="29" t="s">
        <v>54</v>
      </c>
      <c r="H34" s="81">
        <v>1</v>
      </c>
      <c r="I34" s="82">
        <v>10</v>
      </c>
    </row>
    <row r="35" spans="1:9" ht="45" x14ac:dyDescent="0.25">
      <c r="A35" s="61" t="str">
        <f>programi!$A$2</f>
        <v>BF</v>
      </c>
      <c r="B35" s="60">
        <v>2016</v>
      </c>
      <c r="C35" s="60" t="s">
        <v>24</v>
      </c>
      <c r="D35" s="62" t="s">
        <v>42</v>
      </c>
      <c r="E35" s="60" t="s">
        <v>188</v>
      </c>
      <c r="F35" s="62" t="s">
        <v>41</v>
      </c>
      <c r="G35" s="30" t="s">
        <v>54</v>
      </c>
      <c r="H35" s="83">
        <v>0</v>
      </c>
      <c r="I35" s="84">
        <v>0</v>
      </c>
    </row>
    <row r="36" spans="1:9" ht="45" x14ac:dyDescent="0.25">
      <c r="A36" s="59" t="str">
        <f>programi!$A$2</f>
        <v>BF</v>
      </c>
      <c r="B36" s="60">
        <v>2016</v>
      </c>
      <c r="C36" s="60" t="s">
        <v>24</v>
      </c>
      <c r="D36" s="60" t="s">
        <v>42</v>
      </c>
      <c r="E36" s="60" t="s">
        <v>22</v>
      </c>
      <c r="F36" s="60" t="s">
        <v>40</v>
      </c>
      <c r="G36" s="29" t="s">
        <v>54</v>
      </c>
      <c r="H36" s="81">
        <v>0</v>
      </c>
      <c r="I36" s="82">
        <v>0</v>
      </c>
    </row>
    <row r="37" spans="1:9" ht="45" x14ac:dyDescent="0.25">
      <c r="A37" s="61" t="str">
        <f>programi!$A$2</f>
        <v>BF</v>
      </c>
      <c r="B37" s="60">
        <v>2016</v>
      </c>
      <c r="C37" s="60" t="s">
        <v>24</v>
      </c>
      <c r="D37" s="62" t="s">
        <v>42</v>
      </c>
      <c r="E37" s="62" t="s">
        <v>22</v>
      </c>
      <c r="F37" s="62" t="s">
        <v>41</v>
      </c>
      <c r="G37" s="30" t="s">
        <v>54</v>
      </c>
      <c r="H37" s="83">
        <v>0</v>
      </c>
      <c r="I37" s="84">
        <v>0</v>
      </c>
    </row>
    <row r="38" spans="1:9" ht="45" x14ac:dyDescent="0.25">
      <c r="A38" s="59" t="str">
        <f>programi!$A$2</f>
        <v>BF</v>
      </c>
      <c r="B38" s="60">
        <v>2016</v>
      </c>
      <c r="C38" s="60" t="s">
        <v>24</v>
      </c>
      <c r="D38" s="60" t="s">
        <v>19</v>
      </c>
      <c r="E38" s="68"/>
      <c r="F38" s="60" t="s">
        <v>40</v>
      </c>
      <c r="G38" s="29" t="s">
        <v>54</v>
      </c>
      <c r="H38" s="81">
        <v>2</v>
      </c>
      <c r="I38" s="82">
        <v>7</v>
      </c>
    </row>
    <row r="39" spans="1:9" ht="45" x14ac:dyDescent="0.25">
      <c r="A39" s="61" t="str">
        <f>programi!$A$2</f>
        <v>BF</v>
      </c>
      <c r="B39" s="60">
        <v>2016</v>
      </c>
      <c r="C39" s="60" t="s">
        <v>24</v>
      </c>
      <c r="D39" s="62" t="s">
        <v>19</v>
      </c>
      <c r="E39" s="68"/>
      <c r="F39" s="62" t="s">
        <v>41</v>
      </c>
      <c r="G39" s="30" t="s">
        <v>54</v>
      </c>
      <c r="H39" s="83">
        <v>0</v>
      </c>
      <c r="I39" s="84">
        <v>0</v>
      </c>
    </row>
    <row r="40" spans="1:9" ht="45" x14ac:dyDescent="0.25">
      <c r="A40" s="59" t="str">
        <f>programi!$A$2</f>
        <v>BF</v>
      </c>
      <c r="B40" s="60">
        <v>2016</v>
      </c>
      <c r="C40" s="60" t="s">
        <v>24</v>
      </c>
      <c r="D40" s="60" t="s">
        <v>36</v>
      </c>
      <c r="E40" s="60" t="s">
        <v>20</v>
      </c>
      <c r="F40" s="60" t="s">
        <v>40</v>
      </c>
      <c r="G40" s="29" t="s">
        <v>54</v>
      </c>
      <c r="H40" s="81">
        <v>0</v>
      </c>
      <c r="I40" s="82">
        <v>0</v>
      </c>
    </row>
    <row r="41" spans="1:9" ht="45" x14ac:dyDescent="0.25">
      <c r="A41" s="61" t="str">
        <f>programi!$A$2</f>
        <v>BF</v>
      </c>
      <c r="B41" s="60">
        <v>2016</v>
      </c>
      <c r="C41" s="60" t="s">
        <v>24</v>
      </c>
      <c r="D41" s="62" t="s">
        <v>36</v>
      </c>
      <c r="E41" s="62" t="s">
        <v>20</v>
      </c>
      <c r="F41" s="62" t="s">
        <v>41</v>
      </c>
      <c r="G41" s="30" t="s">
        <v>54</v>
      </c>
      <c r="H41" s="83">
        <v>0</v>
      </c>
      <c r="I41" s="84">
        <v>0</v>
      </c>
    </row>
    <row r="42" spans="1:9" ht="45" x14ac:dyDescent="0.25">
      <c r="A42" s="59" t="str">
        <f>programi!$A$2</f>
        <v>BF</v>
      </c>
      <c r="B42" s="60">
        <v>2016</v>
      </c>
      <c r="C42" s="60" t="s">
        <v>24</v>
      </c>
      <c r="D42" s="60" t="s">
        <v>36</v>
      </c>
      <c r="E42" s="60" t="s">
        <v>21</v>
      </c>
      <c r="F42" s="60" t="s">
        <v>40</v>
      </c>
      <c r="G42" s="29" t="s">
        <v>54</v>
      </c>
      <c r="H42" s="81">
        <v>0</v>
      </c>
      <c r="I42" s="82">
        <v>0</v>
      </c>
    </row>
    <row r="43" spans="1:9" ht="45" x14ac:dyDescent="0.25">
      <c r="A43" s="61" t="str">
        <f>programi!$A$2</f>
        <v>BF</v>
      </c>
      <c r="B43" s="60">
        <v>2016</v>
      </c>
      <c r="C43" s="60" t="s">
        <v>24</v>
      </c>
      <c r="D43" s="62" t="s">
        <v>36</v>
      </c>
      <c r="E43" s="62" t="s">
        <v>21</v>
      </c>
      <c r="F43" s="62" t="s">
        <v>41</v>
      </c>
      <c r="G43" s="30" t="s">
        <v>54</v>
      </c>
      <c r="H43" s="83">
        <v>0</v>
      </c>
      <c r="I43" s="84">
        <v>0</v>
      </c>
    </row>
    <row r="44" spans="1:9" ht="45" x14ac:dyDescent="0.25">
      <c r="A44" s="59" t="str">
        <f>programi!$A$2</f>
        <v>BF</v>
      </c>
      <c r="B44" s="60">
        <v>2016</v>
      </c>
      <c r="C44" s="60" t="s">
        <v>24</v>
      </c>
      <c r="D44" s="60" t="s">
        <v>39</v>
      </c>
      <c r="E44" s="60" t="s">
        <v>20</v>
      </c>
      <c r="F44" s="60" t="s">
        <v>40</v>
      </c>
      <c r="G44" s="29" t="s">
        <v>55</v>
      </c>
      <c r="H44" s="81">
        <v>3</v>
      </c>
      <c r="I44" s="82">
        <v>8</v>
      </c>
    </row>
    <row r="45" spans="1:9" ht="45" x14ac:dyDescent="0.25">
      <c r="A45" s="61" t="str">
        <f>programi!$A$2</f>
        <v>BF</v>
      </c>
      <c r="B45" s="60">
        <v>2016</v>
      </c>
      <c r="C45" s="60" t="s">
        <v>24</v>
      </c>
      <c r="D45" s="62" t="s">
        <v>39</v>
      </c>
      <c r="E45" s="62" t="s">
        <v>20</v>
      </c>
      <c r="F45" s="62" t="s">
        <v>41</v>
      </c>
      <c r="G45" s="30" t="s">
        <v>56</v>
      </c>
      <c r="H45" s="83">
        <v>0</v>
      </c>
      <c r="I45" s="84">
        <v>0</v>
      </c>
    </row>
    <row r="46" spans="1:9" ht="45" x14ac:dyDescent="0.25">
      <c r="A46" s="59" t="str">
        <f>programi!$A$2</f>
        <v>BF</v>
      </c>
      <c r="B46" s="60">
        <v>2016</v>
      </c>
      <c r="C46" s="60" t="s">
        <v>24</v>
      </c>
      <c r="D46" s="60" t="s">
        <v>39</v>
      </c>
      <c r="E46" s="60" t="s">
        <v>21</v>
      </c>
      <c r="F46" s="60" t="s">
        <v>40</v>
      </c>
      <c r="G46" s="29" t="s">
        <v>56</v>
      </c>
      <c r="H46" s="81">
        <v>1</v>
      </c>
      <c r="I46" s="82">
        <v>0</v>
      </c>
    </row>
    <row r="47" spans="1:9" ht="45" x14ac:dyDescent="0.25">
      <c r="A47" s="61" t="str">
        <f>programi!$A$2</f>
        <v>BF</v>
      </c>
      <c r="B47" s="60">
        <v>2016</v>
      </c>
      <c r="C47" s="60" t="s">
        <v>24</v>
      </c>
      <c r="D47" s="62" t="s">
        <v>39</v>
      </c>
      <c r="E47" s="62" t="s">
        <v>21</v>
      </c>
      <c r="F47" s="62" t="s">
        <v>41</v>
      </c>
      <c r="G47" s="30" t="s">
        <v>56</v>
      </c>
      <c r="H47" s="83">
        <v>0</v>
      </c>
      <c r="I47" s="84">
        <v>0</v>
      </c>
    </row>
    <row r="48" spans="1:9" ht="45" x14ac:dyDescent="0.25">
      <c r="A48" s="59" t="str">
        <f>programi!$A$2</f>
        <v>BF</v>
      </c>
      <c r="B48" s="60">
        <v>2016</v>
      </c>
      <c r="C48" s="60" t="s">
        <v>24</v>
      </c>
      <c r="D48" s="60" t="s">
        <v>42</v>
      </c>
      <c r="E48" s="60" t="s">
        <v>188</v>
      </c>
      <c r="F48" s="60" t="s">
        <v>40</v>
      </c>
      <c r="G48" s="29" t="s">
        <v>56</v>
      </c>
      <c r="H48" s="81">
        <v>6</v>
      </c>
      <c r="I48" s="82">
        <v>5</v>
      </c>
    </row>
    <row r="49" spans="1:9" ht="45" x14ac:dyDescent="0.25">
      <c r="A49" s="61" t="str">
        <f>programi!$A$2</f>
        <v>BF</v>
      </c>
      <c r="B49" s="60">
        <v>2016</v>
      </c>
      <c r="C49" s="60" t="s">
        <v>24</v>
      </c>
      <c r="D49" s="62" t="s">
        <v>42</v>
      </c>
      <c r="E49" s="60" t="s">
        <v>188</v>
      </c>
      <c r="F49" s="62" t="s">
        <v>41</v>
      </c>
      <c r="G49" s="30" t="s">
        <v>56</v>
      </c>
      <c r="H49" s="83">
        <v>0</v>
      </c>
      <c r="I49" s="84">
        <v>0</v>
      </c>
    </row>
    <row r="50" spans="1:9" ht="45" x14ac:dyDescent="0.25">
      <c r="A50" s="59" t="str">
        <f>programi!$A$2</f>
        <v>BF</v>
      </c>
      <c r="B50" s="60">
        <v>2016</v>
      </c>
      <c r="C50" s="60" t="s">
        <v>24</v>
      </c>
      <c r="D50" s="60" t="s">
        <v>42</v>
      </c>
      <c r="E50" s="60" t="s">
        <v>22</v>
      </c>
      <c r="F50" s="60" t="s">
        <v>40</v>
      </c>
      <c r="G50" s="29" t="s">
        <v>56</v>
      </c>
      <c r="H50" s="81">
        <v>0</v>
      </c>
      <c r="I50" s="82">
        <v>0</v>
      </c>
    </row>
    <row r="51" spans="1:9" ht="45" x14ac:dyDescent="0.25">
      <c r="A51" s="61" t="str">
        <f>programi!$A$2</f>
        <v>BF</v>
      </c>
      <c r="B51" s="60">
        <v>2016</v>
      </c>
      <c r="C51" s="60" t="s">
        <v>24</v>
      </c>
      <c r="D51" s="62" t="s">
        <v>42</v>
      </c>
      <c r="E51" s="62" t="s">
        <v>22</v>
      </c>
      <c r="F51" s="62" t="s">
        <v>41</v>
      </c>
      <c r="G51" s="30" t="s">
        <v>56</v>
      </c>
      <c r="H51" s="83">
        <v>0</v>
      </c>
      <c r="I51" s="84">
        <v>0</v>
      </c>
    </row>
    <row r="52" spans="1:9" ht="45" x14ac:dyDescent="0.25">
      <c r="A52" s="59" t="str">
        <f>programi!$A$2</f>
        <v>BF</v>
      </c>
      <c r="B52" s="60">
        <v>2016</v>
      </c>
      <c r="C52" s="60" t="s">
        <v>24</v>
      </c>
      <c r="D52" s="60" t="s">
        <v>19</v>
      </c>
      <c r="E52" s="68"/>
      <c r="F52" s="60" t="s">
        <v>40</v>
      </c>
      <c r="G52" s="29" t="s">
        <v>56</v>
      </c>
      <c r="H52" s="81">
        <v>3</v>
      </c>
      <c r="I52" s="82">
        <v>8</v>
      </c>
    </row>
    <row r="53" spans="1:9" ht="45" x14ac:dyDescent="0.25">
      <c r="A53" s="61" t="str">
        <f>programi!$A$2</f>
        <v>BF</v>
      </c>
      <c r="B53" s="60">
        <v>2016</v>
      </c>
      <c r="C53" s="60" t="s">
        <v>24</v>
      </c>
      <c r="D53" s="62" t="s">
        <v>19</v>
      </c>
      <c r="E53" s="68"/>
      <c r="F53" s="62" t="s">
        <v>41</v>
      </c>
      <c r="G53" s="30" t="s">
        <v>56</v>
      </c>
      <c r="H53" s="83">
        <v>0</v>
      </c>
      <c r="I53" s="84">
        <v>0</v>
      </c>
    </row>
    <row r="54" spans="1:9" ht="45" x14ac:dyDescent="0.25">
      <c r="A54" s="59" t="str">
        <f>programi!$A$2</f>
        <v>BF</v>
      </c>
      <c r="B54" s="60">
        <v>2016</v>
      </c>
      <c r="C54" s="60" t="s">
        <v>24</v>
      </c>
      <c r="D54" s="60" t="s">
        <v>36</v>
      </c>
      <c r="E54" s="60" t="s">
        <v>20</v>
      </c>
      <c r="F54" s="60" t="s">
        <v>40</v>
      </c>
      <c r="G54" s="29" t="s">
        <v>56</v>
      </c>
      <c r="H54" s="81">
        <v>0</v>
      </c>
      <c r="I54" s="82">
        <v>0</v>
      </c>
    </row>
    <row r="55" spans="1:9" ht="45" x14ac:dyDescent="0.25">
      <c r="A55" s="61" t="str">
        <f>programi!$A$2</f>
        <v>BF</v>
      </c>
      <c r="B55" s="60">
        <v>2016</v>
      </c>
      <c r="C55" s="60" t="s">
        <v>24</v>
      </c>
      <c r="D55" s="62" t="s">
        <v>36</v>
      </c>
      <c r="E55" s="62" t="s">
        <v>20</v>
      </c>
      <c r="F55" s="62" t="s">
        <v>41</v>
      </c>
      <c r="G55" s="30" t="s">
        <v>56</v>
      </c>
      <c r="H55" s="83">
        <v>0</v>
      </c>
      <c r="I55" s="84">
        <v>0</v>
      </c>
    </row>
    <row r="56" spans="1:9" ht="45" x14ac:dyDescent="0.25">
      <c r="A56" s="59" t="str">
        <f>programi!$A$2</f>
        <v>BF</v>
      </c>
      <c r="B56" s="60">
        <v>2016</v>
      </c>
      <c r="C56" s="60" t="s">
        <v>24</v>
      </c>
      <c r="D56" s="60" t="s">
        <v>36</v>
      </c>
      <c r="E56" s="60" t="s">
        <v>21</v>
      </c>
      <c r="F56" s="60" t="s">
        <v>40</v>
      </c>
      <c r="G56" s="29" t="s">
        <v>56</v>
      </c>
      <c r="H56" s="81">
        <v>0</v>
      </c>
      <c r="I56" s="82">
        <v>0</v>
      </c>
    </row>
    <row r="57" spans="1:9" ht="45" x14ac:dyDescent="0.25">
      <c r="A57" s="61" t="str">
        <f>programi!$A$2</f>
        <v>BF</v>
      </c>
      <c r="B57" s="60">
        <v>2016</v>
      </c>
      <c r="C57" s="60" t="s">
        <v>24</v>
      </c>
      <c r="D57" s="62" t="s">
        <v>36</v>
      </c>
      <c r="E57" s="62" t="s">
        <v>21</v>
      </c>
      <c r="F57" s="62" t="s">
        <v>41</v>
      </c>
      <c r="G57" s="30" t="s">
        <v>56</v>
      </c>
      <c r="H57" s="83">
        <v>0</v>
      </c>
      <c r="I57" s="84">
        <v>0</v>
      </c>
    </row>
    <row r="58" spans="1:9" x14ac:dyDescent="0.25">
      <c r="H58" s="158">
        <f>SUM(H2:H57)</f>
        <v>242</v>
      </c>
      <c r="I58" s="158">
        <f>SUM(I2:I57)</f>
        <v>123</v>
      </c>
    </row>
  </sheetData>
  <pageMargins left="0.70866141732283472" right="0.70866141732283472" top="0.74803149606299213" bottom="0.74803149606299213" header="0.31496062992125984" footer="0.31496062992125984"/>
  <pageSetup paperSize="9" scale="28" orientation="landscape"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zoomScaleNormal="100" workbookViewId="0">
      <selection activeCell="H2" sqref="H2:I41"/>
    </sheetView>
  </sheetViews>
  <sheetFormatPr defaultRowHeight="15" x14ac:dyDescent="0.25"/>
  <cols>
    <col min="1" max="1" width="12" customWidth="1"/>
    <col min="2" max="2" width="21" style="53" customWidth="1"/>
    <col min="3" max="3" width="13.140625" customWidth="1"/>
    <col min="4" max="4" width="18.85546875" customWidth="1"/>
    <col min="5" max="5" width="43.28515625" customWidth="1"/>
    <col min="6" max="6" width="16.7109375" customWidth="1"/>
    <col min="7" max="7" width="28.5703125" style="1" customWidth="1"/>
    <col min="8" max="8" width="20" customWidth="1"/>
    <col min="9" max="9" width="18.140625" customWidth="1"/>
  </cols>
  <sheetData>
    <row r="1" spans="1:9" s="1" customFormat="1" ht="91.5" customHeight="1" x14ac:dyDescent="0.25">
      <c r="A1" s="66" t="s">
        <v>0</v>
      </c>
      <c r="B1" s="70" t="s">
        <v>109</v>
      </c>
      <c r="C1" s="63" t="s">
        <v>110</v>
      </c>
      <c r="D1" s="63" t="s">
        <v>1</v>
      </c>
      <c r="E1" s="63" t="s">
        <v>57</v>
      </c>
      <c r="F1" s="63" t="s">
        <v>38</v>
      </c>
      <c r="G1" s="63" t="s">
        <v>49</v>
      </c>
      <c r="H1" s="63" t="s">
        <v>50</v>
      </c>
      <c r="I1" s="67" t="s">
        <v>51</v>
      </c>
    </row>
    <row r="2" spans="1:9" x14ac:dyDescent="0.25">
      <c r="A2" s="59" t="str">
        <f>programi!$A$2</f>
        <v>BF</v>
      </c>
      <c r="B2" s="69">
        <v>2017</v>
      </c>
      <c r="C2" s="60" t="s">
        <v>185</v>
      </c>
      <c r="D2" s="60" t="s">
        <v>39</v>
      </c>
      <c r="E2" s="60" t="s">
        <v>20</v>
      </c>
      <c r="F2" s="60" t="s">
        <v>40</v>
      </c>
      <c r="G2" s="29" t="s">
        <v>52</v>
      </c>
      <c r="H2" s="81">
        <v>97</v>
      </c>
      <c r="I2" s="82">
        <v>35</v>
      </c>
    </row>
    <row r="3" spans="1:9" x14ac:dyDescent="0.25">
      <c r="A3" s="61" t="str">
        <f>programi!$A$2</f>
        <v>BF</v>
      </c>
      <c r="B3" s="69">
        <v>2017</v>
      </c>
      <c r="C3" s="60" t="s">
        <v>185</v>
      </c>
      <c r="D3" s="62" t="s">
        <v>39</v>
      </c>
      <c r="E3" s="62" t="s">
        <v>20</v>
      </c>
      <c r="F3" s="62" t="s">
        <v>41</v>
      </c>
      <c r="G3" s="30" t="s">
        <v>52</v>
      </c>
      <c r="H3" s="83">
        <v>0</v>
      </c>
      <c r="I3" s="84">
        <v>0</v>
      </c>
    </row>
    <row r="4" spans="1:9" x14ac:dyDescent="0.25">
      <c r="A4" s="59" t="str">
        <f>programi!$A$2</f>
        <v>BF</v>
      </c>
      <c r="B4" s="69">
        <v>2017</v>
      </c>
      <c r="C4" s="60" t="s">
        <v>185</v>
      </c>
      <c r="D4" s="60" t="s">
        <v>39</v>
      </c>
      <c r="E4" s="60" t="s">
        <v>21</v>
      </c>
      <c r="F4" s="60" t="s">
        <v>40</v>
      </c>
      <c r="G4" s="29" t="s">
        <v>52</v>
      </c>
      <c r="H4" s="81">
        <v>10</v>
      </c>
      <c r="I4" s="82">
        <v>0</v>
      </c>
    </row>
    <row r="5" spans="1:9" x14ac:dyDescent="0.25">
      <c r="A5" s="61" t="str">
        <f>programi!$A$2</f>
        <v>BF</v>
      </c>
      <c r="B5" s="69">
        <v>2017</v>
      </c>
      <c r="C5" s="60" t="s">
        <v>185</v>
      </c>
      <c r="D5" s="62" t="s">
        <v>39</v>
      </c>
      <c r="E5" s="62" t="s">
        <v>21</v>
      </c>
      <c r="F5" s="62" t="s">
        <v>41</v>
      </c>
      <c r="G5" s="30" t="s">
        <v>52</v>
      </c>
      <c r="H5" s="83">
        <v>0</v>
      </c>
      <c r="I5" s="84">
        <v>0</v>
      </c>
    </row>
    <row r="6" spans="1:9" x14ac:dyDescent="0.25">
      <c r="A6" s="59" t="str">
        <f>programi!$A$2</f>
        <v>BF</v>
      </c>
      <c r="B6" s="69">
        <v>2017</v>
      </c>
      <c r="C6" s="60" t="s">
        <v>185</v>
      </c>
      <c r="D6" s="60" t="s">
        <v>42</v>
      </c>
      <c r="E6" s="60" t="s">
        <v>188</v>
      </c>
      <c r="F6" s="60" t="s">
        <v>40</v>
      </c>
      <c r="G6" s="29" t="s">
        <v>52</v>
      </c>
      <c r="H6" s="81">
        <v>140</v>
      </c>
      <c r="I6" s="82">
        <v>50</v>
      </c>
    </row>
    <row r="7" spans="1:9" x14ac:dyDescent="0.25">
      <c r="A7" s="61" t="str">
        <f>programi!$A$2</f>
        <v>BF</v>
      </c>
      <c r="B7" s="69">
        <v>2017</v>
      </c>
      <c r="C7" s="60" t="s">
        <v>185</v>
      </c>
      <c r="D7" s="62" t="s">
        <v>42</v>
      </c>
      <c r="E7" s="60" t="s">
        <v>188</v>
      </c>
      <c r="F7" s="62" t="s">
        <v>41</v>
      </c>
      <c r="G7" s="30" t="s">
        <v>52</v>
      </c>
      <c r="H7" s="83">
        <v>0</v>
      </c>
      <c r="I7" s="84">
        <v>0</v>
      </c>
    </row>
    <row r="8" spans="1:9" x14ac:dyDescent="0.25">
      <c r="A8" s="59" t="str">
        <f>programi!$A$2</f>
        <v>BF</v>
      </c>
      <c r="B8" s="69">
        <v>2017</v>
      </c>
      <c r="C8" s="60" t="s">
        <v>185</v>
      </c>
      <c r="D8" s="60" t="s">
        <v>42</v>
      </c>
      <c r="E8" s="60" t="s">
        <v>22</v>
      </c>
      <c r="F8" s="60" t="s">
        <v>40</v>
      </c>
      <c r="G8" s="29" t="s">
        <v>52</v>
      </c>
      <c r="H8" s="81">
        <v>0</v>
      </c>
      <c r="I8" s="82">
        <v>0</v>
      </c>
    </row>
    <row r="9" spans="1:9" x14ac:dyDescent="0.25">
      <c r="A9" s="61" t="str">
        <f>programi!$A$2</f>
        <v>BF</v>
      </c>
      <c r="B9" s="69">
        <v>2017</v>
      </c>
      <c r="C9" s="60" t="s">
        <v>185</v>
      </c>
      <c r="D9" s="62" t="s">
        <v>42</v>
      </c>
      <c r="E9" s="62" t="s">
        <v>22</v>
      </c>
      <c r="F9" s="62" t="s">
        <v>41</v>
      </c>
      <c r="G9" s="30" t="s">
        <v>52</v>
      </c>
      <c r="H9" s="83">
        <v>0</v>
      </c>
      <c r="I9" s="84">
        <v>0</v>
      </c>
    </row>
    <row r="10" spans="1:9" x14ac:dyDescent="0.25">
      <c r="A10" s="59" t="str">
        <f>programi!$A$2</f>
        <v>BF</v>
      </c>
      <c r="B10" s="69">
        <v>2017</v>
      </c>
      <c r="C10" s="60" t="s">
        <v>185</v>
      </c>
      <c r="D10" s="60" t="s">
        <v>19</v>
      </c>
      <c r="E10" s="68"/>
      <c r="F10" s="60" t="s">
        <v>40</v>
      </c>
      <c r="G10" s="29" t="s">
        <v>52</v>
      </c>
      <c r="H10" s="81">
        <v>5</v>
      </c>
      <c r="I10" s="82">
        <v>7</v>
      </c>
    </row>
    <row r="11" spans="1:9" x14ac:dyDescent="0.25">
      <c r="A11" s="61" t="str">
        <f>programi!$A$2</f>
        <v>BF</v>
      </c>
      <c r="B11" s="69">
        <v>2017</v>
      </c>
      <c r="C11" s="60" t="s">
        <v>185</v>
      </c>
      <c r="D11" s="62" t="s">
        <v>19</v>
      </c>
      <c r="E11" s="68"/>
      <c r="F11" s="62" t="s">
        <v>41</v>
      </c>
      <c r="G11" s="30" t="s">
        <v>52</v>
      </c>
      <c r="H11" s="83">
        <v>0</v>
      </c>
      <c r="I11" s="84">
        <v>0</v>
      </c>
    </row>
    <row r="12" spans="1:9" x14ac:dyDescent="0.25">
      <c r="A12" s="59" t="str">
        <f>programi!$A$2</f>
        <v>BF</v>
      </c>
      <c r="B12" s="69">
        <v>2017</v>
      </c>
      <c r="C12" s="60" t="s">
        <v>185</v>
      </c>
      <c r="D12" s="60" t="s">
        <v>39</v>
      </c>
      <c r="E12" s="60" t="s">
        <v>20</v>
      </c>
      <c r="F12" s="60" t="s">
        <v>40</v>
      </c>
      <c r="G12" s="29" t="s">
        <v>53</v>
      </c>
      <c r="H12" s="81">
        <v>2</v>
      </c>
      <c r="I12" s="82">
        <v>2</v>
      </c>
    </row>
    <row r="13" spans="1:9" x14ac:dyDescent="0.25">
      <c r="A13" s="61" t="str">
        <f>programi!$A$2</f>
        <v>BF</v>
      </c>
      <c r="B13" s="69">
        <v>2017</v>
      </c>
      <c r="C13" s="60" t="s">
        <v>185</v>
      </c>
      <c r="D13" s="62" t="s">
        <v>39</v>
      </c>
      <c r="E13" s="62" t="s">
        <v>20</v>
      </c>
      <c r="F13" s="62" t="s">
        <v>41</v>
      </c>
      <c r="G13" s="30" t="s">
        <v>53</v>
      </c>
      <c r="H13" s="83">
        <v>0</v>
      </c>
      <c r="I13" s="84">
        <v>0</v>
      </c>
    </row>
    <row r="14" spans="1:9" x14ac:dyDescent="0.25">
      <c r="A14" s="59" t="str">
        <f>programi!$A$2</f>
        <v>BF</v>
      </c>
      <c r="B14" s="69">
        <v>2017</v>
      </c>
      <c r="C14" s="60" t="s">
        <v>185</v>
      </c>
      <c r="D14" s="60" t="s">
        <v>39</v>
      </c>
      <c r="E14" s="60" t="s">
        <v>21</v>
      </c>
      <c r="F14" s="60" t="s">
        <v>40</v>
      </c>
      <c r="G14" s="29" t="s">
        <v>53</v>
      </c>
      <c r="H14" s="81">
        <v>0</v>
      </c>
      <c r="I14" s="82">
        <v>0</v>
      </c>
    </row>
    <row r="15" spans="1:9" x14ac:dyDescent="0.25">
      <c r="A15" s="61" t="str">
        <f>programi!$A$2</f>
        <v>BF</v>
      </c>
      <c r="B15" s="69">
        <v>2017</v>
      </c>
      <c r="C15" s="60" t="s">
        <v>185</v>
      </c>
      <c r="D15" s="62" t="s">
        <v>39</v>
      </c>
      <c r="E15" s="62" t="s">
        <v>21</v>
      </c>
      <c r="F15" s="62" t="s">
        <v>41</v>
      </c>
      <c r="G15" s="30" t="s">
        <v>53</v>
      </c>
      <c r="H15" s="83">
        <v>0</v>
      </c>
      <c r="I15" s="84">
        <v>0</v>
      </c>
    </row>
    <row r="16" spans="1:9" x14ac:dyDescent="0.25">
      <c r="A16" s="59" t="str">
        <f>programi!$A$2</f>
        <v>BF</v>
      </c>
      <c r="B16" s="69">
        <v>2017</v>
      </c>
      <c r="C16" s="60" t="s">
        <v>185</v>
      </c>
      <c r="D16" s="60" t="s">
        <v>42</v>
      </c>
      <c r="E16" s="60" t="s">
        <v>188</v>
      </c>
      <c r="F16" s="60" t="s">
        <v>40</v>
      </c>
      <c r="G16" s="29" t="s">
        <v>53</v>
      </c>
      <c r="H16" s="81">
        <v>5</v>
      </c>
      <c r="I16" s="82">
        <v>7</v>
      </c>
    </row>
    <row r="17" spans="1:9" x14ac:dyDescent="0.25">
      <c r="A17" s="61" t="str">
        <f>programi!$A$2</f>
        <v>BF</v>
      </c>
      <c r="B17" s="69">
        <v>2017</v>
      </c>
      <c r="C17" s="60" t="s">
        <v>185</v>
      </c>
      <c r="D17" s="62" t="s">
        <v>42</v>
      </c>
      <c r="E17" s="60" t="s">
        <v>188</v>
      </c>
      <c r="F17" s="62" t="s">
        <v>41</v>
      </c>
      <c r="G17" s="30" t="s">
        <v>53</v>
      </c>
      <c r="H17" s="83">
        <v>0</v>
      </c>
      <c r="I17" s="84">
        <v>0</v>
      </c>
    </row>
    <row r="18" spans="1:9" x14ac:dyDescent="0.25">
      <c r="A18" s="59" t="str">
        <f>programi!$A$2</f>
        <v>BF</v>
      </c>
      <c r="B18" s="69">
        <v>2017</v>
      </c>
      <c r="C18" s="60" t="s">
        <v>185</v>
      </c>
      <c r="D18" s="60" t="s">
        <v>42</v>
      </c>
      <c r="E18" s="60" t="s">
        <v>22</v>
      </c>
      <c r="F18" s="60" t="s">
        <v>40</v>
      </c>
      <c r="G18" s="29" t="s">
        <v>53</v>
      </c>
      <c r="H18" s="81">
        <v>0</v>
      </c>
      <c r="I18" s="82">
        <v>0</v>
      </c>
    </row>
    <row r="19" spans="1:9" x14ac:dyDescent="0.25">
      <c r="A19" s="61" t="str">
        <f>programi!$A$2</f>
        <v>BF</v>
      </c>
      <c r="B19" s="69">
        <v>2017</v>
      </c>
      <c r="C19" s="60" t="s">
        <v>185</v>
      </c>
      <c r="D19" s="62" t="s">
        <v>42</v>
      </c>
      <c r="E19" s="62" t="s">
        <v>22</v>
      </c>
      <c r="F19" s="62" t="s">
        <v>41</v>
      </c>
      <c r="G19" s="30" t="s">
        <v>53</v>
      </c>
      <c r="H19" s="83">
        <v>0</v>
      </c>
      <c r="I19" s="84">
        <v>0</v>
      </c>
    </row>
    <row r="20" spans="1:9" x14ac:dyDescent="0.25">
      <c r="A20" s="59" t="str">
        <f>programi!$A$2</f>
        <v>BF</v>
      </c>
      <c r="B20" s="69">
        <v>2017</v>
      </c>
      <c r="C20" s="60" t="s">
        <v>185</v>
      </c>
      <c r="D20" s="60" t="s">
        <v>19</v>
      </c>
      <c r="E20" s="68"/>
      <c r="F20" s="60" t="s">
        <v>40</v>
      </c>
      <c r="G20" s="29" t="s">
        <v>53</v>
      </c>
      <c r="H20" s="81">
        <v>5</v>
      </c>
      <c r="I20" s="82">
        <v>5</v>
      </c>
    </row>
    <row r="21" spans="1:9" x14ac:dyDescent="0.25">
      <c r="A21" s="61" t="str">
        <f>programi!$A$2</f>
        <v>BF</v>
      </c>
      <c r="B21" s="69">
        <v>2017</v>
      </c>
      <c r="C21" s="60" t="s">
        <v>185</v>
      </c>
      <c r="D21" s="62" t="s">
        <v>19</v>
      </c>
      <c r="E21" s="68"/>
      <c r="F21" s="62" t="s">
        <v>41</v>
      </c>
      <c r="G21" s="30" t="s">
        <v>53</v>
      </c>
      <c r="H21" s="83">
        <v>0</v>
      </c>
      <c r="I21" s="84">
        <v>0</v>
      </c>
    </row>
    <row r="22" spans="1:9" ht="30" x14ac:dyDescent="0.25">
      <c r="A22" s="59" t="str">
        <f>programi!$A$2</f>
        <v>BF</v>
      </c>
      <c r="B22" s="69">
        <v>2017</v>
      </c>
      <c r="C22" s="60" t="s">
        <v>185</v>
      </c>
      <c r="D22" s="60" t="s">
        <v>39</v>
      </c>
      <c r="E22" s="60" t="s">
        <v>20</v>
      </c>
      <c r="F22" s="60" t="s">
        <v>40</v>
      </c>
      <c r="G22" s="29" t="s">
        <v>54</v>
      </c>
      <c r="H22" s="81">
        <v>5</v>
      </c>
      <c r="I22" s="82">
        <v>4</v>
      </c>
    </row>
    <row r="23" spans="1:9" ht="30" x14ac:dyDescent="0.25">
      <c r="A23" s="61" t="str">
        <f>programi!$A$2</f>
        <v>BF</v>
      </c>
      <c r="B23" s="69">
        <v>2017</v>
      </c>
      <c r="C23" s="60" t="s">
        <v>185</v>
      </c>
      <c r="D23" s="62" t="s">
        <v>39</v>
      </c>
      <c r="E23" s="62" t="s">
        <v>20</v>
      </c>
      <c r="F23" s="62" t="s">
        <v>41</v>
      </c>
      <c r="G23" s="30" t="s">
        <v>54</v>
      </c>
      <c r="H23" s="83">
        <v>0</v>
      </c>
      <c r="I23" s="84">
        <v>0</v>
      </c>
    </row>
    <row r="24" spans="1:9" ht="30" x14ac:dyDescent="0.25">
      <c r="A24" s="59" t="str">
        <f>programi!$A$2</f>
        <v>BF</v>
      </c>
      <c r="B24" s="69">
        <v>2017</v>
      </c>
      <c r="C24" s="60" t="s">
        <v>185</v>
      </c>
      <c r="D24" s="60" t="s">
        <v>39</v>
      </c>
      <c r="E24" s="60" t="s">
        <v>21</v>
      </c>
      <c r="F24" s="60" t="s">
        <v>40</v>
      </c>
      <c r="G24" s="29" t="s">
        <v>54</v>
      </c>
      <c r="H24" s="81">
        <v>1</v>
      </c>
      <c r="I24" s="82">
        <v>0</v>
      </c>
    </row>
    <row r="25" spans="1:9" ht="30" x14ac:dyDescent="0.25">
      <c r="A25" s="61" t="str">
        <f>programi!$A$2</f>
        <v>BF</v>
      </c>
      <c r="B25" s="69">
        <v>2017</v>
      </c>
      <c r="C25" s="60" t="s">
        <v>185</v>
      </c>
      <c r="D25" s="62" t="s">
        <v>39</v>
      </c>
      <c r="E25" s="62" t="s">
        <v>21</v>
      </c>
      <c r="F25" s="62" t="s">
        <v>41</v>
      </c>
      <c r="G25" s="30" t="s">
        <v>54</v>
      </c>
      <c r="H25" s="83">
        <v>0</v>
      </c>
      <c r="I25" s="84">
        <v>0</v>
      </c>
    </row>
    <row r="26" spans="1:9" ht="30" x14ac:dyDescent="0.25">
      <c r="A26" s="59" t="str">
        <f>programi!$A$2</f>
        <v>BF</v>
      </c>
      <c r="B26" s="69">
        <v>2017</v>
      </c>
      <c r="C26" s="60" t="s">
        <v>185</v>
      </c>
      <c r="D26" s="60" t="s">
        <v>42</v>
      </c>
      <c r="E26" s="60" t="s">
        <v>188</v>
      </c>
      <c r="F26" s="60" t="s">
        <v>40</v>
      </c>
      <c r="G26" s="29" t="s">
        <v>54</v>
      </c>
      <c r="H26" s="81">
        <v>4</v>
      </c>
      <c r="I26" s="82">
        <v>10</v>
      </c>
    </row>
    <row r="27" spans="1:9" ht="30" x14ac:dyDescent="0.25">
      <c r="A27" s="61" t="str">
        <f>programi!$A$2</f>
        <v>BF</v>
      </c>
      <c r="B27" s="69">
        <v>2017</v>
      </c>
      <c r="C27" s="60" t="s">
        <v>185</v>
      </c>
      <c r="D27" s="62" t="s">
        <v>42</v>
      </c>
      <c r="E27" s="60" t="s">
        <v>188</v>
      </c>
      <c r="F27" s="62" t="s">
        <v>41</v>
      </c>
      <c r="G27" s="30" t="s">
        <v>54</v>
      </c>
      <c r="H27" s="83">
        <v>0</v>
      </c>
      <c r="I27" s="84">
        <v>0</v>
      </c>
    </row>
    <row r="28" spans="1:9" ht="30" x14ac:dyDescent="0.25">
      <c r="A28" s="59" t="str">
        <f>programi!$A$2</f>
        <v>BF</v>
      </c>
      <c r="B28" s="69">
        <v>2017</v>
      </c>
      <c r="C28" s="60" t="s">
        <v>185</v>
      </c>
      <c r="D28" s="60" t="s">
        <v>42</v>
      </c>
      <c r="E28" s="60" t="s">
        <v>22</v>
      </c>
      <c r="F28" s="60" t="s">
        <v>40</v>
      </c>
      <c r="G28" s="29" t="s">
        <v>54</v>
      </c>
      <c r="H28" s="81">
        <v>0</v>
      </c>
      <c r="I28" s="82">
        <v>0</v>
      </c>
    </row>
    <row r="29" spans="1:9" ht="30" x14ac:dyDescent="0.25">
      <c r="A29" s="61" t="str">
        <f>programi!$A$2</f>
        <v>BF</v>
      </c>
      <c r="B29" s="69">
        <v>2017</v>
      </c>
      <c r="C29" s="60" t="s">
        <v>185</v>
      </c>
      <c r="D29" s="62" t="s">
        <v>42</v>
      </c>
      <c r="E29" s="62" t="s">
        <v>22</v>
      </c>
      <c r="F29" s="62" t="s">
        <v>41</v>
      </c>
      <c r="G29" s="30" t="s">
        <v>54</v>
      </c>
      <c r="H29" s="83">
        <v>0</v>
      </c>
      <c r="I29" s="84">
        <v>0</v>
      </c>
    </row>
    <row r="30" spans="1:9" ht="30" x14ac:dyDescent="0.25">
      <c r="A30" s="59" t="str">
        <f>programi!$A$2</f>
        <v>BF</v>
      </c>
      <c r="B30" s="69">
        <v>2017</v>
      </c>
      <c r="C30" s="60" t="s">
        <v>185</v>
      </c>
      <c r="D30" s="60" t="s">
        <v>19</v>
      </c>
      <c r="E30" s="68"/>
      <c r="F30" s="60" t="s">
        <v>40</v>
      </c>
      <c r="G30" s="29" t="s">
        <v>54</v>
      </c>
      <c r="H30" s="81">
        <v>7</v>
      </c>
      <c r="I30" s="82">
        <v>8</v>
      </c>
    </row>
    <row r="31" spans="1:9" ht="30" x14ac:dyDescent="0.25">
      <c r="A31" s="61" t="str">
        <f>programi!$A$2</f>
        <v>BF</v>
      </c>
      <c r="B31" s="69">
        <v>2017</v>
      </c>
      <c r="C31" s="60" t="s">
        <v>185</v>
      </c>
      <c r="D31" s="62" t="s">
        <v>19</v>
      </c>
      <c r="E31" s="68"/>
      <c r="F31" s="62" t="s">
        <v>41</v>
      </c>
      <c r="G31" s="30" t="s">
        <v>54</v>
      </c>
      <c r="H31" s="83">
        <v>0</v>
      </c>
      <c r="I31" s="84">
        <v>0</v>
      </c>
    </row>
    <row r="32" spans="1:9" ht="30" x14ac:dyDescent="0.25">
      <c r="A32" s="59" t="str">
        <f>programi!$A$2</f>
        <v>BF</v>
      </c>
      <c r="B32" s="69">
        <v>2017</v>
      </c>
      <c r="C32" s="60" t="s">
        <v>185</v>
      </c>
      <c r="D32" s="60" t="s">
        <v>39</v>
      </c>
      <c r="E32" s="60" t="s">
        <v>20</v>
      </c>
      <c r="F32" s="60" t="s">
        <v>40</v>
      </c>
      <c r="G32" s="29" t="s">
        <v>55</v>
      </c>
      <c r="H32" s="81">
        <v>4</v>
      </c>
      <c r="I32" s="82">
        <v>8</v>
      </c>
    </row>
    <row r="33" spans="1:9" ht="30" x14ac:dyDescent="0.25">
      <c r="A33" s="61" t="str">
        <f>programi!$A$2</f>
        <v>BF</v>
      </c>
      <c r="B33" s="69">
        <v>2017</v>
      </c>
      <c r="C33" s="60" t="s">
        <v>185</v>
      </c>
      <c r="D33" s="62" t="s">
        <v>39</v>
      </c>
      <c r="E33" s="62" t="s">
        <v>20</v>
      </c>
      <c r="F33" s="62" t="s">
        <v>41</v>
      </c>
      <c r="G33" s="30" t="s">
        <v>56</v>
      </c>
      <c r="H33" s="83">
        <v>0</v>
      </c>
      <c r="I33" s="84">
        <v>0</v>
      </c>
    </row>
    <row r="34" spans="1:9" ht="30" x14ac:dyDescent="0.25">
      <c r="A34" s="59" t="str">
        <f>programi!$A$2</f>
        <v>BF</v>
      </c>
      <c r="B34" s="69">
        <v>2017</v>
      </c>
      <c r="C34" s="60" t="s">
        <v>185</v>
      </c>
      <c r="D34" s="60" t="s">
        <v>39</v>
      </c>
      <c r="E34" s="60" t="s">
        <v>21</v>
      </c>
      <c r="F34" s="60" t="s">
        <v>40</v>
      </c>
      <c r="G34" s="29" t="s">
        <v>56</v>
      </c>
      <c r="H34" s="81">
        <v>2</v>
      </c>
      <c r="I34" s="82">
        <v>0</v>
      </c>
    </row>
    <row r="35" spans="1:9" ht="30" x14ac:dyDescent="0.25">
      <c r="A35" s="61" t="str">
        <f>programi!$A$2</f>
        <v>BF</v>
      </c>
      <c r="B35" s="69">
        <v>2017</v>
      </c>
      <c r="C35" s="60" t="s">
        <v>185</v>
      </c>
      <c r="D35" s="62" t="s">
        <v>39</v>
      </c>
      <c r="E35" s="62" t="s">
        <v>21</v>
      </c>
      <c r="F35" s="62" t="s">
        <v>41</v>
      </c>
      <c r="G35" s="30" t="s">
        <v>56</v>
      </c>
      <c r="H35" s="83">
        <v>0</v>
      </c>
      <c r="I35" s="84">
        <v>0</v>
      </c>
    </row>
    <row r="36" spans="1:9" ht="30" x14ac:dyDescent="0.25">
      <c r="A36" s="59" t="str">
        <f>programi!$A$2</f>
        <v>BF</v>
      </c>
      <c r="B36" s="69">
        <v>2017</v>
      </c>
      <c r="C36" s="60" t="s">
        <v>185</v>
      </c>
      <c r="D36" s="60" t="s">
        <v>42</v>
      </c>
      <c r="E36" s="60" t="s">
        <v>188</v>
      </c>
      <c r="F36" s="60" t="s">
        <v>40</v>
      </c>
      <c r="G36" s="29" t="s">
        <v>56</v>
      </c>
      <c r="H36" s="81">
        <v>8</v>
      </c>
      <c r="I36" s="82">
        <v>7</v>
      </c>
    </row>
    <row r="37" spans="1:9" ht="30" x14ac:dyDescent="0.25">
      <c r="A37" s="61" t="str">
        <f>programi!$A$2</f>
        <v>BF</v>
      </c>
      <c r="B37" s="69">
        <v>2017</v>
      </c>
      <c r="C37" s="60" t="s">
        <v>185</v>
      </c>
      <c r="D37" s="62" t="s">
        <v>42</v>
      </c>
      <c r="E37" s="60" t="s">
        <v>188</v>
      </c>
      <c r="F37" s="62" t="s">
        <v>41</v>
      </c>
      <c r="G37" s="30" t="s">
        <v>56</v>
      </c>
      <c r="H37" s="83">
        <v>0</v>
      </c>
      <c r="I37" s="84">
        <v>0</v>
      </c>
    </row>
    <row r="38" spans="1:9" ht="30" x14ac:dyDescent="0.25">
      <c r="A38" s="59" t="str">
        <f>programi!$A$2</f>
        <v>BF</v>
      </c>
      <c r="B38" s="69">
        <v>2017</v>
      </c>
      <c r="C38" s="60" t="s">
        <v>185</v>
      </c>
      <c r="D38" s="60" t="s">
        <v>42</v>
      </c>
      <c r="E38" s="60" t="s">
        <v>22</v>
      </c>
      <c r="F38" s="60" t="s">
        <v>40</v>
      </c>
      <c r="G38" s="29" t="s">
        <v>56</v>
      </c>
      <c r="H38" s="81">
        <v>0</v>
      </c>
      <c r="I38" s="82">
        <v>0</v>
      </c>
    </row>
    <row r="39" spans="1:9" ht="30" x14ac:dyDescent="0.25">
      <c r="A39" s="61" t="str">
        <f>programi!$A$2</f>
        <v>BF</v>
      </c>
      <c r="B39" s="69">
        <v>2017</v>
      </c>
      <c r="C39" s="60" t="s">
        <v>185</v>
      </c>
      <c r="D39" s="62" t="s">
        <v>42</v>
      </c>
      <c r="E39" s="62" t="s">
        <v>22</v>
      </c>
      <c r="F39" s="62" t="s">
        <v>41</v>
      </c>
      <c r="G39" s="30" t="s">
        <v>56</v>
      </c>
      <c r="H39" s="83">
        <v>0</v>
      </c>
      <c r="I39" s="84">
        <v>0</v>
      </c>
    </row>
    <row r="40" spans="1:9" ht="30" x14ac:dyDescent="0.25">
      <c r="A40" s="59" t="str">
        <f>programi!$A$2</f>
        <v>BF</v>
      </c>
      <c r="B40" s="69">
        <v>2017</v>
      </c>
      <c r="C40" s="60" t="s">
        <v>185</v>
      </c>
      <c r="D40" s="60" t="s">
        <v>19</v>
      </c>
      <c r="E40" s="68"/>
      <c r="F40" s="60" t="s">
        <v>40</v>
      </c>
      <c r="G40" s="29" t="s">
        <v>56</v>
      </c>
      <c r="H40" s="81">
        <v>5</v>
      </c>
      <c r="I40" s="82">
        <v>10</v>
      </c>
    </row>
    <row r="41" spans="1:9" ht="30" x14ac:dyDescent="0.25">
      <c r="A41" s="61" t="str">
        <f>programi!$A$2</f>
        <v>BF</v>
      </c>
      <c r="B41" s="69">
        <v>2017</v>
      </c>
      <c r="C41" s="60" t="s">
        <v>185</v>
      </c>
      <c r="D41" s="62" t="s">
        <v>19</v>
      </c>
      <c r="E41" s="68"/>
      <c r="F41" s="62" t="s">
        <v>41</v>
      </c>
      <c r="G41" s="30" t="s">
        <v>56</v>
      </c>
      <c r="H41" s="83">
        <v>0</v>
      </c>
      <c r="I41" s="84">
        <v>0</v>
      </c>
    </row>
    <row r="42" spans="1:9" x14ac:dyDescent="0.25">
      <c r="H42" s="158">
        <f>SUM(H2:H41)</f>
        <v>300</v>
      </c>
      <c r="I42" s="158">
        <f>SUM(I2:I41)</f>
        <v>153</v>
      </c>
    </row>
  </sheetData>
  <autoFilter ref="A1:I42"/>
  <pageMargins left="0.70866141732283472" right="0.70866141732283472" top="0.74803149606299213" bottom="0.74803149606299213" header="0.31496062992125984" footer="0.31496062992125984"/>
  <pageSetup paperSize="9" scale="4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7B06E38C5DD744783BF12568E983F02" ma:contentTypeVersion="0" ma:contentTypeDescription="Ustvari nov dokument." ma:contentTypeScope="" ma:versionID="154514e600a96670064efcffb2c5be72">
  <xsd:schema xmlns:xsd="http://www.w3.org/2001/XMLSchema" xmlns:xs="http://www.w3.org/2001/XMLSchema" xmlns:p="http://schemas.microsoft.com/office/2006/metadata/properties" targetNamespace="http://schemas.microsoft.com/office/2006/metadata/properties" ma:root="true" ma:fieldsID="458b0a2f55f96360ddd24a77cb8737c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C37157-2995-47E5-827B-52BE1EDFF8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20FD53B-214A-4C6F-AD72-F9ABBBD1E21F}">
  <ds:schemaRefs>
    <ds:schemaRef ds:uri="http://purl.org/dc/elements/1.1/"/>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schemas.microsoft.com/office/2006/documentManagement/types"/>
  </ds:schemaRefs>
</ds:datastoreItem>
</file>

<file path=customXml/itemProps3.xml><?xml version="1.0" encoding="utf-8"?>
<ds:datastoreItem xmlns:ds="http://schemas.openxmlformats.org/officeDocument/2006/customXml" ds:itemID="{7B047F18-281D-4841-B9B7-A9A5CB90FE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2</vt:i4>
      </vt:variant>
    </vt:vector>
  </HeadingPairs>
  <TitlesOfParts>
    <vt:vector size="16" baseType="lpstr">
      <vt:lpstr>uvod</vt:lpstr>
      <vt:lpstr>povzetek - skupni pregled</vt:lpstr>
      <vt:lpstr>cilji +ukrepi</vt:lpstr>
      <vt:lpstr>vprašalnik</vt:lpstr>
      <vt:lpstr>programi</vt:lpstr>
      <vt:lpstr>vpis</vt:lpstr>
      <vt:lpstr>diplomanti</vt:lpstr>
      <vt:lpstr>izmenjava študentov 2016 </vt:lpstr>
      <vt:lpstr>izmenjava študentov 2017</vt:lpstr>
      <vt:lpstr>raziskovalna</vt:lpstr>
      <vt:lpstr>projekti</vt:lpstr>
      <vt:lpstr>izmenjava zaposlenih </vt:lpstr>
      <vt:lpstr>skrb za slovenčino</vt:lpstr>
      <vt:lpstr>List5</vt:lpstr>
      <vt:lpstr>clanica</vt:lpstr>
      <vt:lpstr>'povzetek - skupni pregled'!Tiskanje_naslovov</vt:lpstr>
    </vt:vector>
  </TitlesOfParts>
  <Company>Univerza v Ljubljani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 sistema Windows</dc:creator>
  <cp:lastModifiedBy>Klobučar, Darko</cp:lastModifiedBy>
  <cp:lastPrinted>2015-05-22T07:52:52Z</cp:lastPrinted>
  <dcterms:created xsi:type="dcterms:W3CDTF">2013-06-17T09:04:55Z</dcterms:created>
  <dcterms:modified xsi:type="dcterms:W3CDTF">2015-07-07T12:26:33Z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0x010100C7B06E38C5DD744783BF12568E983F02</vt:lpwstr>
  </property>
</Properties>
</file>